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https://centurylink-my.sharepoint.com/personal/ketti_r_lindberg_lumen_com/Documents/My Documents/CMS-CUPS/Permits/"/>
    </mc:Choice>
  </mc:AlternateContent>
  <xr:revisionPtr revIDLastSave="0" documentId="8_{1C740E2C-531C-4AE6-8C27-23A89A6D2CF2}" xr6:coauthVersionLast="47" xr6:coauthVersionMax="47" xr10:uidLastSave="{00000000-0000-0000-0000-000000000000}"/>
  <workbookProtection workbookAlgorithmName="SHA-512" workbookHashValue="fa2zd1Zz1G0CK6b9xEaB+FXhnRqASXhqpXC5bnUPuYnZXN17CRxv3Bf7B2v6xo00VtiCL16xg1gSfNEiiKW1kQ==" workbookSaltValue="Cdh99TXKrXJ5vstkJQ88BQ==" workbookSpinCount="100000" lockStructure="1"/>
  <bookViews>
    <workbookView xWindow="-120" yWindow="135" windowWidth="12810" windowHeight="15045" xr2:uid="{00000000-000D-0000-FFFF-FFFF00000000}"/>
  </bookViews>
  <sheets>
    <sheet name="BSW Form" sheetId="1" r:id="rId1"/>
    <sheet name="Data Sheet" sheetId="2" state="hidden" r:id="rId2"/>
    <sheet name="Data Sheet 2" sheetId="4" state="hidden" r:id="rId3"/>
    <sheet name="Sheet1" sheetId="3" r:id="rId4"/>
  </sheets>
  <definedNames>
    <definedName name="_xlnm._FilterDatabase" localSheetId="0" hidden="1">'BSW Form'!$Y$75:$Y$111</definedName>
    <definedName name="_xlnm._FilterDatabase" localSheetId="1" hidden="1">'Data Sheet'!$A$12:$N$460</definedName>
    <definedName name="MN">'Data Sheet'!$A$13:$A$257</definedName>
    <definedName name="ND">'Data Sheet'!$C$13:$C$257</definedName>
    <definedName name="SD">'Data Sheet'!$D$13:$D$257</definedName>
    <definedName name="WI">'Data Sheet'!$B$13:$B$257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4" i="1" l="1"/>
  <c r="Z27" i="1"/>
  <c r="Z26" i="1"/>
  <c r="Z25" i="1"/>
  <c r="Z23" i="1"/>
  <c r="Z22" i="1"/>
  <c r="Z21" i="1"/>
  <c r="Z20" i="1"/>
  <c r="Z19" i="1"/>
  <c r="Z18" i="1"/>
  <c r="Z17" i="1"/>
  <c r="Z16" i="1"/>
  <c r="W43" i="1" l="1"/>
  <c r="AB41" i="1" s="1"/>
  <c r="W29" i="1"/>
  <c r="AB29" i="1" s="1"/>
  <c r="AB51" i="1" l="1"/>
  <c r="AB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Centurytel</author>
  </authors>
  <commentList>
    <comment ref="Q1" authorId="0" shapeId="0" xr:uid="{00000000-0006-0000-0000-000001000000}">
      <text>
        <r>
          <rPr>
            <b/>
            <sz val="9"/>
            <color indexed="81"/>
            <rFont val="Tahoma"/>
            <family val="2"/>
          </rPr>
          <t xml:space="preserve">Bidmaster work-order number:
</t>
        </r>
        <r>
          <rPr>
            <b/>
            <sz val="9"/>
            <color indexed="81"/>
            <rFont val="Tahoma"/>
            <family val="2"/>
          </rPr>
          <t>FOR APS USE</t>
        </r>
        <r>
          <rPr>
            <sz val="9"/>
            <color indexed="81"/>
            <rFont val="Tahoma"/>
            <family val="2"/>
          </rPr>
          <t xml:space="preserve">
</t>
        </r>
      </text>
    </comment>
    <comment ref="C13" authorId="0" shapeId="0" xr:uid="{00000000-0006-0000-0000-000002000000}">
      <text>
        <r>
          <rPr>
            <b/>
            <sz val="9"/>
            <color indexed="81"/>
            <rFont val="Tahoma"/>
            <family val="2"/>
          </rPr>
          <t>Enter your name. If you are completing this CMS for another employee enter his name.</t>
        </r>
        <r>
          <rPr>
            <sz val="9"/>
            <color indexed="81"/>
            <rFont val="Tahoma"/>
            <family val="2"/>
          </rPr>
          <t xml:space="preserve">
</t>
        </r>
      </text>
    </comment>
  </commentList>
</comments>
</file>

<file path=xl/sharedStrings.xml><?xml version="1.0" encoding="utf-8"?>
<sst xmlns="http://schemas.openxmlformats.org/spreadsheetml/2006/main" count="884" uniqueCount="816">
  <si>
    <t>CMS#</t>
  </si>
  <si>
    <r>
      <t xml:space="preserve">                                                </t>
    </r>
    <r>
      <rPr>
        <b/>
        <sz val="12"/>
        <rFont val="Arial"/>
        <family val="2"/>
      </rPr>
      <t>CenturyLink BSW Order/Maintenance Work Authorization</t>
    </r>
  </si>
  <si>
    <t>Company</t>
  </si>
  <si>
    <t>Service Order#</t>
  </si>
  <si>
    <t>Work Activity</t>
  </si>
  <si>
    <t xml:space="preserve">      Capital</t>
  </si>
  <si>
    <t>Maintenance</t>
  </si>
  <si>
    <t>Customer Name</t>
  </si>
  <si>
    <t xml:space="preserve">Phone# </t>
  </si>
  <si>
    <t>Address</t>
  </si>
  <si>
    <t>One Call Ticket#</t>
  </si>
  <si>
    <t>City &amp; Zip</t>
  </si>
  <si>
    <t>Location/Directions</t>
  </si>
  <si>
    <t>Description of Work or Special Instructions</t>
  </si>
  <si>
    <t xml:space="preserve"> </t>
  </si>
  <si>
    <t>Permit:</t>
  </si>
  <si>
    <t>Bore:</t>
  </si>
  <si>
    <t>CBR#</t>
  </si>
  <si>
    <t>Employee Contact#</t>
  </si>
  <si>
    <t>Sketch</t>
  </si>
  <si>
    <t>Material/Labor Units</t>
  </si>
  <si>
    <r>
      <t>(</t>
    </r>
    <r>
      <rPr>
        <b/>
        <sz val="7"/>
        <rFont val="Arial"/>
        <family val="2"/>
      </rPr>
      <t>Include Cntr  Line &amp; Pedestal)</t>
    </r>
  </si>
  <si>
    <t>Description</t>
  </si>
  <si>
    <t>Notes</t>
  </si>
  <si>
    <t xml:space="preserve">Cntr Line footage     </t>
  </si>
  <si>
    <t xml:space="preserve">Ped# </t>
  </si>
  <si>
    <t>Parish/County</t>
  </si>
  <si>
    <t>BM83</t>
  </si>
  <si>
    <t>XXSEB-GL</t>
  </si>
  <si>
    <t>Remove temp drop</t>
  </si>
  <si>
    <t xml:space="preserve">Township:  </t>
  </si>
  <si>
    <t xml:space="preserve">Section </t>
  </si>
  <si>
    <t xml:space="preserve">Range       </t>
  </si>
  <si>
    <t>Nearest cross st.</t>
  </si>
  <si>
    <t>Plat Page</t>
  </si>
  <si>
    <t>Map#</t>
  </si>
  <si>
    <t>Originated By:</t>
  </si>
  <si>
    <t>Date:</t>
  </si>
  <si>
    <t>Completed By:</t>
  </si>
  <si>
    <t>Inspected By:</t>
  </si>
  <si>
    <t>SEPCUTOVER</t>
  </si>
  <si>
    <t>CUTOVER BSW</t>
  </si>
  <si>
    <t>SEB3-22</t>
  </si>
  <si>
    <t>BSW guard at house</t>
  </si>
  <si>
    <t>BM2(5/8)(8)</t>
  </si>
  <si>
    <t>Ground Rod</t>
  </si>
  <si>
    <t>BM61(1.25)SEB</t>
  </si>
  <si>
    <t>SEBO PER FT LBR</t>
  </si>
  <si>
    <t>SEB6-22</t>
  </si>
  <si>
    <t>Comments</t>
  </si>
  <si>
    <t>BSW Bore footage</t>
  </si>
  <si>
    <t xml:space="preserve">Held Order </t>
  </si>
  <si>
    <t>Y</t>
  </si>
  <si>
    <t>N</t>
  </si>
  <si>
    <t>3.  Distance to the nearest intersection</t>
  </si>
  <si>
    <t>4.  Nearest State Hwy mile marker</t>
  </si>
  <si>
    <t>1.  Distance of the bury in Right-of-Way</t>
  </si>
  <si>
    <t>Email sketch to:</t>
  </si>
  <si>
    <t xml:space="preserve"> Exchange Name</t>
  </si>
  <si>
    <t>Tech Name and Tech #</t>
  </si>
  <si>
    <t>Estimated Cost</t>
  </si>
  <si>
    <t>SEB3-22T</t>
  </si>
  <si>
    <t>Fiber &amp; plow plcmt</t>
  </si>
  <si>
    <t>BSW-3 &amp; plow plcmt</t>
  </si>
  <si>
    <t>BSW-3 &amp; hand dig plcmt</t>
  </si>
  <si>
    <t>BSW-6 &amp; plow plcmt</t>
  </si>
  <si>
    <t>Permit</t>
  </si>
  <si>
    <t>Any placement within the ROW requires a permit</t>
  </si>
  <si>
    <t>Footage/Quantity</t>
  </si>
  <si>
    <t>2.  Distance from the terminal to the centerline</t>
  </si>
  <si>
    <t>Footage when temp can't be re-used</t>
  </si>
  <si>
    <t>This is an estimated dollar amount you can quote the customer.  This is not exact and it's only to be used to see if the customer is interested to proceed.</t>
  </si>
  <si>
    <t>BRANDON</t>
  </si>
  <si>
    <t>CAMBRIA</t>
  </si>
  <si>
    <t>DEFOREST</t>
  </si>
  <si>
    <t>DELAFIELD</t>
  </si>
  <si>
    <t>DOUSMAN</t>
  </si>
  <si>
    <t>EAST TROY</t>
  </si>
  <si>
    <t>FALL RIVER</t>
  </si>
  <si>
    <t>FOX LAKE</t>
  </si>
  <si>
    <t>MUKWONAGO</t>
  </si>
  <si>
    <t>PALMYRA</t>
  </si>
  <si>
    <t>POYNETTE</t>
  </si>
  <si>
    <t>RANDOLPH</t>
  </si>
  <si>
    <t>RIO</t>
  </si>
  <si>
    <t>SULLIVAN</t>
  </si>
  <si>
    <t>ASHLAND</t>
  </si>
  <si>
    <t>BAYFIELD</t>
  </si>
  <si>
    <t>BOULDER JUNCTION</t>
  </si>
  <si>
    <t>BUTTERNUT</t>
  </si>
  <si>
    <t>GLEASON</t>
  </si>
  <si>
    <t>GLIDDEN</t>
  </si>
  <si>
    <t>HURLEY</t>
  </si>
  <si>
    <t>MANITOWISH WATERS</t>
  </si>
  <si>
    <t>MELLEN</t>
  </si>
  <si>
    <t>MERCER</t>
  </si>
  <si>
    <t>PARK FALLS</t>
  </si>
  <si>
    <t>PRESQUE ISLE</t>
  </si>
  <si>
    <t>SAXON</t>
  </si>
  <si>
    <t>SPRINGSTEAD</t>
  </si>
  <si>
    <t>WASHBURN</t>
  </si>
  <si>
    <t>WINTER</t>
  </si>
  <si>
    <t>AMBERG</t>
  </si>
  <si>
    <t>COLEMAN</t>
  </si>
  <si>
    <t>CRIVITZ</t>
  </si>
  <si>
    <t>GILLETT</t>
  </si>
  <si>
    <t>GOODMAN</t>
  </si>
  <si>
    <t>HARMONY</t>
  </si>
  <si>
    <t>LAKEWOOD</t>
  </si>
  <si>
    <t>LAONA</t>
  </si>
  <si>
    <t>LENA</t>
  </si>
  <si>
    <t>MARINETTE</t>
  </si>
  <si>
    <t>OCONTO</t>
  </si>
  <si>
    <t>OCONTO FALLS</t>
  </si>
  <si>
    <t>PEMBINE</t>
  </si>
  <si>
    <t>PESHTIGO</t>
  </si>
  <si>
    <t>SURING</t>
  </si>
  <si>
    <t>TWIN BRIDGE</t>
  </si>
  <si>
    <t>WABENO</t>
  </si>
  <si>
    <t>WAUSAUKEE</t>
  </si>
  <si>
    <t>BOYCEVILLE</t>
  </si>
  <si>
    <t>BOYD</t>
  </si>
  <si>
    <t>BRANTWOOD</t>
  </si>
  <si>
    <t>CADOTT</t>
  </si>
  <si>
    <t>COLFAX</t>
  </si>
  <si>
    <t>CORNELL</t>
  </si>
  <si>
    <t>EAGLE POINT</t>
  </si>
  <si>
    <t>ELK MOUND</t>
  </si>
  <si>
    <t>ELMWOOD</t>
  </si>
  <si>
    <t>GILMAN</t>
  </si>
  <si>
    <t>GLEN FLORA</t>
  </si>
  <si>
    <t>GLENWOOD CITY</t>
  </si>
  <si>
    <t>HAMMOND</t>
  </si>
  <si>
    <t>HAWKINS</t>
  </si>
  <si>
    <t>HOLCOMBE</t>
  </si>
  <si>
    <t>JIM FALLS</t>
  </si>
  <si>
    <t>JUMP RIVER</t>
  </si>
  <si>
    <t>KENNAN</t>
  </si>
  <si>
    <t>KNAPP</t>
  </si>
  <si>
    <t>LADYSMITH</t>
  </si>
  <si>
    <t>MAIDEN ROCK</t>
  </si>
  <si>
    <t>OGEMA</t>
  </si>
  <si>
    <t>PEPIN</t>
  </si>
  <si>
    <t>PLUM CITY</t>
  </si>
  <si>
    <t>PRESCOTT</t>
  </si>
  <si>
    <t>SHELDON</t>
  </si>
  <si>
    <t>STANLEY</t>
  </si>
  <si>
    <t>THORP</t>
  </si>
  <si>
    <t>WHEELER</t>
  </si>
  <si>
    <t>BERLIN</t>
  </si>
  <si>
    <t>BLACK CREEK</t>
  </si>
  <si>
    <t>BRUSSELS</t>
  </si>
  <si>
    <t>CASCO</t>
  </si>
  <si>
    <t>DENMARK</t>
  </si>
  <si>
    <t>FREMONT</t>
  </si>
  <si>
    <t>FORESTVILLE</t>
  </si>
  <si>
    <t>GREEN LAKE</t>
  </si>
  <si>
    <t>KINGSTON</t>
  </si>
  <si>
    <t>LARSEN</t>
  </si>
  <si>
    <t>LITTLE STURGEON</t>
  </si>
  <si>
    <t>LUXEMBURG</t>
  </si>
  <si>
    <t>MARKESAN</t>
  </si>
  <si>
    <t>NESHKORO</t>
  </si>
  <si>
    <t>NEW FRANKEN</t>
  </si>
  <si>
    <t>NICHOLS</t>
  </si>
  <si>
    <t>PICKETT</t>
  </si>
  <si>
    <t>POY SIPPI</t>
  </si>
  <si>
    <t>PRINCETON</t>
  </si>
  <si>
    <t>READFIELD</t>
  </si>
  <si>
    <t>RIPON</t>
  </si>
  <si>
    <t>ROSENDALE</t>
  </si>
  <si>
    <t>SEYMOUR</t>
  </si>
  <si>
    <t>SHIOCTON</t>
  </si>
  <si>
    <t>WAUTOMA</t>
  </si>
  <si>
    <t>WAYSIDE</t>
  </si>
  <si>
    <t>WEYAUWEGA</t>
  </si>
  <si>
    <t>WILD ROSE</t>
  </si>
  <si>
    <t>BENNETT</t>
  </si>
  <si>
    <t>CLOVERTON</t>
  </si>
  <si>
    <t>DAIRYLAND</t>
  </si>
  <si>
    <t>DANBURY</t>
  </si>
  <si>
    <t>FREDERIC</t>
  </si>
  <si>
    <t>GORDON</t>
  </si>
  <si>
    <t>LAKE NEBAGAMON</t>
  </si>
  <si>
    <t>LEWIS</t>
  </si>
  <si>
    <t>MINONG</t>
  </si>
  <si>
    <t>POPLAR</t>
  </si>
  <si>
    <t>SARONA</t>
  </si>
  <si>
    <t>SHELL LAKE</t>
  </si>
  <si>
    <t>SOLON SPRINGS</t>
  </si>
  <si>
    <t>SPOONER</t>
  </si>
  <si>
    <t>SUPERIOR</t>
  </si>
  <si>
    <t>WEBB LAKE</t>
  </si>
  <si>
    <t>WEBSTER</t>
  </si>
  <si>
    <t>WEST DANBURY</t>
  </si>
  <si>
    <t>BALSAM LAKE</t>
  </si>
  <si>
    <t>BARRON</t>
  </si>
  <si>
    <t>BIRCHWOOD</t>
  </si>
  <si>
    <t>CENTURIA</t>
  </si>
  <si>
    <t>CHETEK</t>
  </si>
  <si>
    <t>CUMBERLAND</t>
  </si>
  <si>
    <t>HAYWARD</t>
  </si>
  <si>
    <t>RICE LAKE</t>
  </si>
  <si>
    <t>SPIDER LAKE</t>
  </si>
  <si>
    <t>SPRINGBROOK</t>
  </si>
  <si>
    <t>ST. CROIX FALLS</t>
  </si>
  <si>
    <t>STONE LAKE</t>
  </si>
  <si>
    <t>TURTLE LAKE</t>
  </si>
  <si>
    <t>ARGYLE</t>
  </si>
  <si>
    <t>AVOCA</t>
  </si>
  <si>
    <t>BENTON</t>
  </si>
  <si>
    <t>BOSCOBEL</t>
  </si>
  <si>
    <t>DARLINGTON</t>
  </si>
  <si>
    <t>EASTMAN</t>
  </si>
  <si>
    <t>GRATIOT</t>
  </si>
  <si>
    <t>HAZEL GREEN</t>
  </si>
  <si>
    <t>HIGHLAND</t>
  </si>
  <si>
    <t>MONTFORT</t>
  </si>
  <si>
    <t>MT ZION</t>
  </si>
  <si>
    <t>MUSCODA</t>
  </si>
  <si>
    <t>PLATTEVILLE</t>
  </si>
  <si>
    <t>PRAIRIE DU CHIEN</t>
  </si>
  <si>
    <t>SENECA</t>
  </si>
  <si>
    <t>SHULLSBURG</t>
  </si>
  <si>
    <t>STEUBEN</t>
  </si>
  <si>
    <t>WAUZEKA</t>
  </si>
  <si>
    <t>WIOTA</t>
  </si>
  <si>
    <t>ALMA CENTER</t>
  </si>
  <si>
    <t>ARCADIA</t>
  </si>
  <si>
    <t>AUGUSTA</t>
  </si>
  <si>
    <t>BANGOR</t>
  </si>
  <si>
    <t>BLACK RIVER FALLS</t>
  </si>
  <si>
    <t>BLAIR</t>
  </si>
  <si>
    <t>CENTERVILLE</t>
  </si>
  <si>
    <t>CLEGHORN</t>
  </si>
  <si>
    <t>ETTRICK</t>
  </si>
  <si>
    <t>FAIRCHILD</t>
  </si>
  <si>
    <t>FALL CREEK</t>
  </si>
  <si>
    <t>FOUNTAIN CITY</t>
  </si>
  <si>
    <t>GALESVILLE</t>
  </si>
  <si>
    <t>HIXTON</t>
  </si>
  <si>
    <t>HOLMEN</t>
  </si>
  <si>
    <t>MELROSE</t>
  </si>
  <si>
    <t>MERRILLAN</t>
  </si>
  <si>
    <t>MINDORO</t>
  </si>
  <si>
    <t>OSSEO</t>
  </si>
  <si>
    <t>TAYLOR</t>
  </si>
  <si>
    <t>TREMPEALEAU</t>
  </si>
  <si>
    <t>WHITEHALL</t>
  </si>
  <si>
    <t>BARABOO</t>
  </si>
  <si>
    <t>CASHTON</t>
  </si>
  <si>
    <t>CATARACT</t>
  </si>
  <si>
    <t>ELROY</t>
  </si>
  <si>
    <t>KENDALL</t>
  </si>
  <si>
    <t>MAZOMANIE</t>
  </si>
  <si>
    <t>NORTH FREEDOM</t>
  </si>
  <si>
    <t>NORWALK</t>
  </si>
  <si>
    <t>ONTARIO</t>
  </si>
  <si>
    <t>SPARTA</t>
  </si>
  <si>
    <t>TOMAH</t>
  </si>
  <si>
    <t>WILTON</t>
  </si>
  <si>
    <t>WONEWOC</t>
  </si>
  <si>
    <t>LA CROSSE</t>
  </si>
  <si>
    <t>ONALASKA</t>
  </si>
  <si>
    <t>WEST SALEM</t>
  </si>
  <si>
    <t>Contractor</t>
  </si>
  <si>
    <t>Tjader</t>
  </si>
  <si>
    <t>Steiger</t>
  </si>
  <si>
    <t>MN Outstate</t>
  </si>
  <si>
    <t>MN</t>
  </si>
  <si>
    <t>SEBO PER FT LBR T</t>
  </si>
  <si>
    <t>Fiber &amp; hand dig plcmt</t>
  </si>
  <si>
    <t>State</t>
  </si>
  <si>
    <t>WI</t>
  </si>
  <si>
    <t>AFTNMNAF</t>
  </si>
  <si>
    <t>ALLEMNAL</t>
  </si>
  <si>
    <t>ALTRMNXA</t>
  </si>
  <si>
    <t>ALXNMNXA</t>
  </si>
  <si>
    <t>ALXNMNXL</t>
  </si>
  <si>
    <t>ANOKMNAN</t>
  </si>
  <si>
    <t>APPLMNAP</t>
  </si>
  <si>
    <t>ATKNMNXA</t>
  </si>
  <si>
    <t>AUSTMNAB</t>
  </si>
  <si>
    <t>AVONMNVO</t>
  </si>
  <si>
    <t>BDTTMNXA</t>
  </si>
  <si>
    <t>BFLKMNXB</t>
  </si>
  <si>
    <t>BFLOMNBU</t>
  </si>
  <si>
    <t>BLANMNBL</t>
  </si>
  <si>
    <t>BLTNMNCE</t>
  </si>
  <si>
    <t>BLTNMNNO</t>
  </si>
  <si>
    <t>BLTNMNSO</t>
  </si>
  <si>
    <t>BMDJMNBE</t>
  </si>
  <si>
    <t>BNSNMNXB</t>
  </si>
  <si>
    <t>BNVLMNXB</t>
  </si>
  <si>
    <t>BOVLMNXB</t>
  </si>
  <si>
    <t>BRCTMNBC</t>
  </si>
  <si>
    <t>BRDSMNXA</t>
  </si>
  <si>
    <t>BRHMMNBR</t>
  </si>
  <si>
    <t>BRNMMNBA</t>
  </si>
  <si>
    <t>BRNRMNBR</t>
  </si>
  <si>
    <t>BRTNMNXB</t>
  </si>
  <si>
    <t>BRVLMNBU</t>
  </si>
  <si>
    <t>BRWSMNXA</t>
  </si>
  <si>
    <t>BTLKMNBA</t>
  </si>
  <si>
    <t>BUHLMNBU</t>
  </si>
  <si>
    <t>BVCKMNXA</t>
  </si>
  <si>
    <t>BWBKMNBI</t>
  </si>
  <si>
    <t>CARLMNXC</t>
  </si>
  <si>
    <t>CHESIAXA</t>
  </si>
  <si>
    <t>CHESMNXA</t>
  </si>
  <si>
    <t>CHSHMNCS</t>
  </si>
  <si>
    <t>CHSKMNXC</t>
  </si>
  <si>
    <t>CHSTMNCH</t>
  </si>
  <si>
    <t>CKTNMNCR</t>
  </si>
  <si>
    <t>CLDNMNCA</t>
  </si>
  <si>
    <t>CLGNMNXC</t>
  </si>
  <si>
    <t>CLQTMNCA</t>
  </si>
  <si>
    <t>CLRNMNCO</t>
  </si>
  <si>
    <t>CLSPMNCB</t>
  </si>
  <si>
    <t>CLTNMNXA</t>
  </si>
  <si>
    <t>CMBRMNCA</t>
  </si>
  <si>
    <t>CMPBMNXA</t>
  </si>
  <si>
    <t>CMSTMNCO</t>
  </si>
  <si>
    <t>CNRPMNND</t>
  </si>
  <si>
    <t>COKTMNXC</t>
  </si>
  <si>
    <t>COOKMNCO</t>
  </si>
  <si>
    <t>CRSBMNXC</t>
  </si>
  <si>
    <t>CRTOMNCB</t>
  </si>
  <si>
    <t>CRYSMNCR</t>
  </si>
  <si>
    <t>CSSLMNCL</t>
  </si>
  <si>
    <t>CTFDMNCH</t>
  </si>
  <si>
    <t>CTGVMNCG</t>
  </si>
  <si>
    <t>DLTHMNAF</t>
  </si>
  <si>
    <t>DLTHMNCB</t>
  </si>
  <si>
    <t>DLTHMNCS</t>
  </si>
  <si>
    <t>DLTHMNDB</t>
  </si>
  <si>
    <t>DLTHMNDP</t>
  </si>
  <si>
    <t>DLTHMNFS</t>
  </si>
  <si>
    <t>DLTHMNLA</t>
  </si>
  <si>
    <t>DLTHMNME</t>
  </si>
  <si>
    <t>DLTHMNPL</t>
  </si>
  <si>
    <t>DLTHMNWA</t>
  </si>
  <si>
    <t>DNBRMNXA</t>
  </si>
  <si>
    <t>DRLDMNXA</t>
  </si>
  <si>
    <t>DRWDMNXD</t>
  </si>
  <si>
    <t>DSSLMNXD</t>
  </si>
  <si>
    <t>DTLKMNDL</t>
  </si>
  <si>
    <t>DUNDMNXA</t>
  </si>
  <si>
    <t>EAGNMNLB</t>
  </si>
  <si>
    <t>EDPRMNEP</t>
  </si>
  <si>
    <t>EDPRMNGP</t>
  </si>
  <si>
    <t>EKRVMNER</t>
  </si>
  <si>
    <t>ELGNMNXE</t>
  </si>
  <si>
    <t>EVLTMNEV</t>
  </si>
  <si>
    <t>EXCLMNEX</t>
  </si>
  <si>
    <t>EYOTMNXE</t>
  </si>
  <si>
    <t>FNLDMNFO</t>
  </si>
  <si>
    <t>FOLYMNFO</t>
  </si>
  <si>
    <t>FRBLMNFA</t>
  </si>
  <si>
    <t>FRDLMNFR</t>
  </si>
  <si>
    <t>FRFLMNFB</t>
  </si>
  <si>
    <t>FRFXMNXA</t>
  </si>
  <si>
    <t>FRLKMNFL</t>
  </si>
  <si>
    <t>FULDMNXA</t>
  </si>
  <si>
    <t>GBBNMNXA</t>
  </si>
  <si>
    <t>GCVLMNXA</t>
  </si>
  <si>
    <t>GDMRMNGM</t>
  </si>
  <si>
    <t>GDRPMNGR</t>
  </si>
  <si>
    <t>GLCOMNXG</t>
  </si>
  <si>
    <t>GLVLMNGL</t>
  </si>
  <si>
    <t>GLVYMNOR</t>
  </si>
  <si>
    <t>GLWDMNGL</t>
  </si>
  <si>
    <t>GNTRMNXA</t>
  </si>
  <si>
    <t>GRFLMNXG</t>
  </si>
  <si>
    <t>GVCYMNXG</t>
  </si>
  <si>
    <t>GYLRMNGA</t>
  </si>
  <si>
    <t>HAMLMNHB</t>
  </si>
  <si>
    <t>HBNGMNHI</t>
  </si>
  <si>
    <t>HLCYMNXA</t>
  </si>
  <si>
    <t>HLFRMNCO</t>
  </si>
  <si>
    <t>HMBLMNXA</t>
  </si>
  <si>
    <t>HMCYMNXH</t>
  </si>
  <si>
    <t>HNCKMNHI</t>
  </si>
  <si>
    <t>HNNGMNHE</t>
  </si>
  <si>
    <t>HNVRMNHB</t>
  </si>
  <si>
    <t>HPKNMNHO</t>
  </si>
  <si>
    <t>HRLKMNXA</t>
  </si>
  <si>
    <t>HSNGMNXH</t>
  </si>
  <si>
    <t>HVLDMNXA</t>
  </si>
  <si>
    <t>HWLKMNXH</t>
  </si>
  <si>
    <t>HWLYMNHA</t>
  </si>
  <si>
    <t>ISLKMNIL</t>
  </si>
  <si>
    <t>ISNTMNIS</t>
  </si>
  <si>
    <t>ITSPMNXA</t>
  </si>
  <si>
    <t>JCSNMNJA</t>
  </si>
  <si>
    <t>JFRSMNXA</t>
  </si>
  <si>
    <t>KEWTMNKE</t>
  </si>
  <si>
    <t>KLLGMNXA</t>
  </si>
  <si>
    <t>LESRMNLS</t>
  </si>
  <si>
    <t>LFYTMNXA</t>
  </si>
  <si>
    <t>LKCYMNXL</t>
  </si>
  <si>
    <t>LMTNMNXA</t>
  </si>
  <si>
    <t>LNPRMNXL</t>
  </si>
  <si>
    <t>LSPRMNXL</t>
  </si>
  <si>
    <t>LSTNMNXA</t>
  </si>
  <si>
    <t>LTFDMNLI</t>
  </si>
  <si>
    <t>LTFLMNLF</t>
  </si>
  <si>
    <t>LVRNMNLU</t>
  </si>
  <si>
    <t>MHNMMNMA</t>
  </si>
  <si>
    <t>MLVLMNXM</t>
  </si>
  <si>
    <t>MNETMNXA</t>
  </si>
  <si>
    <t>MOLKMNML</t>
  </si>
  <si>
    <t>MORAMNMO</t>
  </si>
  <si>
    <t>MPGVMNXA</t>
  </si>
  <si>
    <t>MPLSMN07</t>
  </si>
  <si>
    <t>MPLSMNBB</t>
  </si>
  <si>
    <t>MPLSMNBE</t>
  </si>
  <si>
    <t>MPLSMNDT</t>
  </si>
  <si>
    <t>MPLSMNFR</t>
  </si>
  <si>
    <t>MPLSMNFS</t>
  </si>
  <si>
    <t>MPLSMNGE</t>
  </si>
  <si>
    <t>MPLSMNPE</t>
  </si>
  <si>
    <t>MPLSMNPI</t>
  </si>
  <si>
    <t>MPLSMNTF</t>
  </si>
  <si>
    <t>MPWDMNMA</t>
  </si>
  <si>
    <t>MRBLMNMA</t>
  </si>
  <si>
    <t>MRRSMNMO</t>
  </si>
  <si>
    <t>MRSHMNMA</t>
  </si>
  <si>
    <t>MTIRMNMI</t>
  </si>
  <si>
    <t>MTVDMNMO</t>
  </si>
  <si>
    <t>NBRNMNNB</t>
  </si>
  <si>
    <t>NCLTMNNC</t>
  </si>
  <si>
    <t>NRFDMNNO</t>
  </si>
  <si>
    <t>NRWDMNXN</t>
  </si>
  <si>
    <t>NSHWMNNA</t>
  </si>
  <si>
    <t>NSPLMNPR</t>
  </si>
  <si>
    <t>NSSWMNNI</t>
  </si>
  <si>
    <t>NVRRMNNA</t>
  </si>
  <si>
    <t>NWBTMNCL</t>
  </si>
  <si>
    <t>NWLDMNXN</t>
  </si>
  <si>
    <t>OGLVMNOA</t>
  </si>
  <si>
    <t>OKGVMNOG</t>
  </si>
  <si>
    <t>OLIVMNOL</t>
  </si>
  <si>
    <t>ORR MNXA</t>
  </si>
  <si>
    <t>ORVLMNOR</t>
  </si>
  <si>
    <t>OSSEMNXO</t>
  </si>
  <si>
    <t>OWTNMNOW</t>
  </si>
  <si>
    <t>PIRZMNXA</t>
  </si>
  <si>
    <t>PKRPMNPR</t>
  </si>
  <si>
    <t>PLATMNXP</t>
  </si>
  <si>
    <t>PLMOMNFE</t>
  </si>
  <si>
    <t>PLVWMNXP</t>
  </si>
  <si>
    <t>PNCYMNPC</t>
  </si>
  <si>
    <t>PPSTMNPI</t>
  </si>
  <si>
    <t>PRTNMNPR</t>
  </si>
  <si>
    <t>PSTNMNXA</t>
  </si>
  <si>
    <t>RCFDMN66</t>
  </si>
  <si>
    <t>RCFRMNRO</t>
  </si>
  <si>
    <t>RDFLMNRA</t>
  </si>
  <si>
    <t>RDWNMNRW</t>
  </si>
  <si>
    <t>RGRSMNXR</t>
  </si>
  <si>
    <t>RLNGMNXR</t>
  </si>
  <si>
    <t>RNLKMNXA</t>
  </si>
  <si>
    <t>RNVLMNXA</t>
  </si>
  <si>
    <t>ROCHMNRO</t>
  </si>
  <si>
    <t>ROSEMNXA</t>
  </si>
  <si>
    <t>RSCYMNRC</t>
  </si>
  <si>
    <t>RSHMMNXA</t>
  </si>
  <si>
    <t>RYTNMNRN</t>
  </si>
  <si>
    <t>SABNMNSA</t>
  </si>
  <si>
    <t>SDVLMNSO</t>
  </si>
  <si>
    <t>SHKPMNSH</t>
  </si>
  <si>
    <t>SHVWMNRI</t>
  </si>
  <si>
    <t>SKCTMNSC</t>
  </si>
  <si>
    <t>SLBAMNSA</t>
  </si>
  <si>
    <t>SLLKMNXS</t>
  </si>
  <si>
    <t>SNDSMNSA</t>
  </si>
  <si>
    <t>SPLSMNST</t>
  </si>
  <si>
    <t>SPVYMNXA</t>
  </si>
  <si>
    <t>STCDMNTO</t>
  </si>
  <si>
    <t>STCHMNSC</t>
  </si>
  <si>
    <t>STJMMNXS</t>
  </si>
  <si>
    <t>STJSMNSJ</t>
  </si>
  <si>
    <t>STMCMNXS</t>
  </si>
  <si>
    <t>STPLMNBE</t>
  </si>
  <si>
    <t>STPLMNEM</t>
  </si>
  <si>
    <t>STPLMNHB</t>
  </si>
  <si>
    <t>STPLMNMI</t>
  </si>
  <si>
    <t>STPLMNMK</t>
  </si>
  <si>
    <t>STPRMNSP</t>
  </si>
  <si>
    <t>STRDMNXA</t>
  </si>
  <si>
    <t>STVLMNST</t>
  </si>
  <si>
    <t>STWRMNST</t>
  </si>
  <si>
    <t>STWTMNXS</t>
  </si>
  <si>
    <t>SWVLMNSV</t>
  </si>
  <si>
    <t>TOFTMNTB</t>
  </si>
  <si>
    <t>TRACMNTR</t>
  </si>
  <si>
    <t>TRFLMNTH</t>
  </si>
  <si>
    <t>VCTAMNXV</t>
  </si>
  <si>
    <t>VLRDMNXV</t>
  </si>
  <si>
    <t>VRGNMNVI</t>
  </si>
  <si>
    <t>WACNMNXW</t>
  </si>
  <si>
    <t>WADNMNWA</t>
  </si>
  <si>
    <t>WASCMNWA</t>
  </si>
  <si>
    <t>WBLKMNWB</t>
  </si>
  <si>
    <t>WBSHMNWA</t>
  </si>
  <si>
    <t>WDRFMNXW</t>
  </si>
  <si>
    <t>WINOMNWI</t>
  </si>
  <si>
    <t>WLMRMNWI</t>
  </si>
  <si>
    <t>WLMTMNXA</t>
  </si>
  <si>
    <t>WNDMMNWI</t>
  </si>
  <si>
    <t>WRRDMNXA</t>
  </si>
  <si>
    <t>WSBKMNXA</t>
  </si>
  <si>
    <t>WSPLMNWS</t>
  </si>
  <si>
    <t>WYZTMNWA</t>
  </si>
  <si>
    <t>ZMFLMNXZ</t>
  </si>
  <si>
    <t>DRESSER</t>
  </si>
  <si>
    <t xml:space="preserve">EAGLE </t>
  </si>
  <si>
    <t>FOOTVILLE</t>
  </si>
  <si>
    <t>FORT MCCOY</t>
  </si>
  <si>
    <t>GENESEE</t>
  </si>
  <si>
    <t>MILTON</t>
  </si>
  <si>
    <t>NORTH PRAIRIE</t>
  </si>
  <si>
    <t>OSCEOLA</t>
  </si>
  <si>
    <t>RED GRANITE</t>
  </si>
  <si>
    <t xml:space="preserve">WARRENS </t>
  </si>
  <si>
    <t>Amount for Stop Message</t>
  </si>
  <si>
    <t>Email address</t>
  </si>
  <si>
    <t>bsw@mountainltd.com</t>
  </si>
  <si>
    <t>metrobsw@centurylink.com</t>
  </si>
  <si>
    <t>WI Telcom</t>
  </si>
  <si>
    <t>MN Metro</t>
  </si>
  <si>
    <t>Contractor Price</t>
  </si>
  <si>
    <t>North Dakota</t>
  </si>
  <si>
    <t>South Dakota East</t>
  </si>
  <si>
    <t>South Dakota West</t>
  </si>
  <si>
    <t>ND</t>
  </si>
  <si>
    <t>SD</t>
  </si>
  <si>
    <t>Aberdeen</t>
  </si>
  <si>
    <t>Alladin</t>
  </si>
  <si>
    <t>Arlington</t>
  </si>
  <si>
    <t>Ashton</t>
  </si>
  <si>
    <t>Athol</t>
  </si>
  <si>
    <t>Badger</t>
  </si>
  <si>
    <t>Bath</t>
  </si>
  <si>
    <t>Belle Fourche</t>
  </si>
  <si>
    <t>Beloit</t>
  </si>
  <si>
    <t>Black Hawk</t>
  </si>
  <si>
    <t>Bruce</t>
  </si>
  <si>
    <t>Buelah</t>
  </si>
  <si>
    <t>Canton</t>
  </si>
  <si>
    <t>Caputa</t>
  </si>
  <si>
    <t>Carpenter</t>
  </si>
  <si>
    <t>Cavour</t>
  </si>
  <si>
    <t>Chamberlain</t>
  </si>
  <si>
    <t>Colman</t>
  </si>
  <si>
    <t>Colony</t>
  </si>
  <si>
    <t>Deadwood</t>
  </si>
  <si>
    <t>Desmet</t>
  </si>
  <si>
    <t>Egan</t>
  </si>
  <si>
    <t>Elk Point</t>
  </si>
  <si>
    <t>Fire Steel</t>
  </si>
  <si>
    <t>Flandreau</t>
  </si>
  <si>
    <t>Frankfort</t>
  </si>
  <si>
    <t>Ft Pierre</t>
  </si>
  <si>
    <t>Harrisburg</t>
  </si>
  <si>
    <t>Hetland</t>
  </si>
  <si>
    <t>Hill City</t>
  </si>
  <si>
    <t>Huron</t>
  </si>
  <si>
    <t>Inwood</t>
  </si>
  <si>
    <t>Iroquois</t>
  </si>
  <si>
    <t>Kranzburg</t>
  </si>
  <si>
    <t>Lake Norden</t>
  </si>
  <si>
    <t>Lake Preston</t>
  </si>
  <si>
    <t>Lead</t>
  </si>
  <si>
    <t>Madison</t>
  </si>
  <si>
    <t>McIntosh</t>
  </si>
  <si>
    <t>Meckling</t>
  </si>
  <si>
    <t>Milbank</t>
  </si>
  <si>
    <t>Miller</t>
  </si>
  <si>
    <t>Mina</t>
  </si>
  <si>
    <t xml:space="preserve">Mission Hill </t>
  </si>
  <si>
    <t>Mitchell</t>
  </si>
  <si>
    <t>Morristown</t>
  </si>
  <si>
    <t>Ocoma</t>
  </si>
  <si>
    <t>Osceola</t>
  </si>
  <si>
    <t>Pierre</t>
  </si>
  <si>
    <t>Rapid City</t>
  </si>
  <si>
    <t>Rapid Valley</t>
  </si>
  <si>
    <t>Redfield</t>
  </si>
  <si>
    <t>Renner</t>
  </si>
  <si>
    <t>Rochham</t>
  </si>
  <si>
    <t>Rowena</t>
  </si>
  <si>
    <t>Sioux Falls</t>
  </si>
  <si>
    <t>Spearfish</t>
  </si>
  <si>
    <t>St Onge</t>
  </si>
  <si>
    <t>Sturgis</t>
  </si>
  <si>
    <t>Tea</t>
  </si>
  <si>
    <t>Timber Lake</t>
  </si>
  <si>
    <t>Trail City</t>
  </si>
  <si>
    <t>Turton</t>
  </si>
  <si>
    <t>Vermillion</t>
  </si>
  <si>
    <t>Volga</t>
  </si>
  <si>
    <t>Wall</t>
  </si>
  <si>
    <t>Warwick</t>
  </si>
  <si>
    <t>Watertown</t>
  </si>
  <si>
    <t>Whitewood</t>
  </si>
  <si>
    <t>Wolsey</t>
  </si>
  <si>
    <t>Yale</t>
  </si>
  <si>
    <t>Yankton</t>
  </si>
  <si>
    <t>Adams</t>
  </si>
  <si>
    <t>Almont</t>
  </si>
  <si>
    <t>Alsen</t>
  </si>
  <si>
    <t>Amenia</t>
  </si>
  <si>
    <t>Amidon</t>
  </si>
  <si>
    <t>Amidona</t>
  </si>
  <si>
    <t>Argusville</t>
  </si>
  <si>
    <t>Arthur</t>
  </si>
  <si>
    <t>Arvilla</t>
  </si>
  <si>
    <t>Ayr</t>
  </si>
  <si>
    <t>Baldwin</t>
  </si>
  <si>
    <t>Barnesville</t>
  </si>
  <si>
    <t>Barney</t>
  </si>
  <si>
    <t>Bathgate</t>
  </si>
  <si>
    <t>Beach</t>
  </si>
  <si>
    <t>Belfield</t>
  </si>
  <si>
    <t>Beltrami</t>
  </si>
  <si>
    <t>Beulah</t>
  </si>
  <si>
    <t>Binford</t>
  </si>
  <si>
    <t>Bismarck</t>
  </si>
  <si>
    <t>Blanchard</t>
  </si>
  <si>
    <t>Bowdon</t>
  </si>
  <si>
    <t>Breckenridge</t>
  </si>
  <si>
    <t>Buchanan</t>
  </si>
  <si>
    <t>Buffalo</t>
  </si>
  <si>
    <t>Buxton</t>
  </si>
  <si>
    <t>Caledonia</t>
  </si>
  <si>
    <t>Calvin</t>
  </si>
  <si>
    <t>Campbell</t>
  </si>
  <si>
    <t>Carrington</t>
  </si>
  <si>
    <t>Casselton</t>
  </si>
  <si>
    <t>Cathay</t>
  </si>
  <si>
    <t>Cavalier</t>
  </si>
  <si>
    <t>Center</t>
  </si>
  <si>
    <t>Chaseley</t>
  </si>
  <si>
    <t>Christine</t>
  </si>
  <si>
    <t>Clifford</t>
  </si>
  <si>
    <t>Climax</t>
  </si>
  <si>
    <t>Colfax</t>
  </si>
  <si>
    <t>Comstock</t>
  </si>
  <si>
    <t>Cooperstown</t>
  </si>
  <si>
    <t>Courtenay</t>
  </si>
  <si>
    <t>Crookston</t>
  </si>
  <si>
    <t>Crystal</t>
  </si>
  <si>
    <t>Cummings</t>
  </si>
  <si>
    <t>Davenport</t>
  </si>
  <si>
    <t>Dickinson</t>
  </si>
  <si>
    <t>Dilworth</t>
  </si>
  <si>
    <t>Dodge</t>
  </si>
  <si>
    <t>Drayton</t>
  </si>
  <si>
    <t>Dunn Center</t>
  </si>
  <si>
    <t>East Grand Forks</t>
  </si>
  <si>
    <t>Edinburg</t>
  </si>
  <si>
    <t>Emerado</t>
  </si>
  <si>
    <t>Erskine</t>
  </si>
  <si>
    <t>Euclid</t>
  </si>
  <si>
    <t>Fairdale</t>
  </si>
  <si>
    <t>Fairfield</t>
  </si>
  <si>
    <t>Fairmount</t>
  </si>
  <si>
    <t>Fargo</t>
  </si>
  <si>
    <t>Felton</t>
  </si>
  <si>
    <t>Fertile</t>
  </si>
  <si>
    <t>Fessenden</t>
  </si>
  <si>
    <t>Finley</t>
  </si>
  <si>
    <t>Fisher</t>
  </si>
  <si>
    <t>Fordville</t>
  </si>
  <si>
    <t>Forest River</t>
  </si>
  <si>
    <t>Fort Ransom</t>
  </si>
  <si>
    <t>Fosston</t>
  </si>
  <si>
    <t>Foxhome</t>
  </si>
  <si>
    <t>Galesburg</t>
  </si>
  <si>
    <t>Gardner</t>
  </si>
  <si>
    <t>Georgetown</t>
  </si>
  <si>
    <t>Gilby</t>
  </si>
  <si>
    <t>Gladstone</t>
  </si>
  <si>
    <t>Glasston</t>
  </si>
  <si>
    <t>Glenfield</t>
  </si>
  <si>
    <t>Glyndon</t>
  </si>
  <si>
    <t>Golden Valley</t>
  </si>
  <si>
    <t>Golva</t>
  </si>
  <si>
    <t>Goodridge</t>
  </si>
  <si>
    <t>Grace City</t>
  </si>
  <si>
    <t>Grafton</t>
  </si>
  <si>
    <t>Grand Forks</t>
  </si>
  <si>
    <t>Grand Forks AFB</t>
  </si>
  <si>
    <t>Grandin</t>
  </si>
  <si>
    <t>Gully</t>
  </si>
  <si>
    <t>Halliday</t>
  </si>
  <si>
    <t>Hamilton</t>
  </si>
  <si>
    <t>Hankinson</t>
  </si>
  <si>
    <t>Hannaford</t>
  </si>
  <si>
    <t>Hannah</t>
  </si>
  <si>
    <t>Harvey</t>
  </si>
  <si>
    <t>Harwood</t>
  </si>
  <si>
    <t>Hatton</t>
  </si>
  <si>
    <t>Hawley</t>
  </si>
  <si>
    <t>Hazen</t>
  </si>
  <si>
    <t>Hensel</t>
  </si>
  <si>
    <t>Hillsboro</t>
  </si>
  <si>
    <t>Hoople</t>
  </si>
  <si>
    <t>Hope</t>
  </si>
  <si>
    <t>Horace</t>
  </si>
  <si>
    <t>Hurdsfield</t>
  </si>
  <si>
    <t>Inkster</t>
  </si>
  <si>
    <t>Jamestown</t>
  </si>
  <si>
    <t>Jessie</t>
  </si>
  <si>
    <t>Kent</t>
  </si>
  <si>
    <t>Killdeer</t>
  </si>
  <si>
    <t>Kindred</t>
  </si>
  <si>
    <t>Langdon</t>
  </si>
  <si>
    <t>Lankin</t>
  </si>
  <si>
    <t>Larimore</t>
  </si>
  <si>
    <t>Lefor</t>
  </si>
  <si>
    <t>Leonard</t>
  </si>
  <si>
    <t>Lidgerwood</t>
  </si>
  <si>
    <t>Luverne</t>
  </si>
  <si>
    <t>Maida</t>
  </si>
  <si>
    <t>Mandan</t>
  </si>
  <si>
    <t>Manning</t>
  </si>
  <si>
    <t>Mantador</t>
  </si>
  <si>
    <t>Manvel</t>
  </si>
  <si>
    <t>Mapleton</t>
  </si>
  <si>
    <t>Marmarth</t>
  </si>
  <si>
    <t>Marshall</t>
  </si>
  <si>
    <t>Mayville</t>
  </si>
  <si>
    <t>McHenry</t>
  </si>
  <si>
    <t>Mcintosh</t>
  </si>
  <si>
    <t>Mcleod</t>
  </si>
  <si>
    <t>Medora</t>
  </si>
  <si>
    <t>Mekinock</t>
  </si>
  <si>
    <t>Menoken</t>
  </si>
  <si>
    <t>Mentor</t>
  </si>
  <si>
    <t>Milton</t>
  </si>
  <si>
    <t>Minto</t>
  </si>
  <si>
    <t>Moffit</t>
  </si>
  <si>
    <t>Mooreton</t>
  </si>
  <si>
    <t>Moorhead</t>
  </si>
  <si>
    <t>Mountain</t>
  </si>
  <si>
    <t>Munich</t>
  </si>
  <si>
    <t>Nashua</t>
  </si>
  <si>
    <t>Neche</t>
  </si>
  <si>
    <t>Nekoma</t>
  </si>
  <si>
    <t>New England</t>
  </si>
  <si>
    <t>New Salem</t>
  </si>
  <si>
    <t>Niagara</t>
  </si>
  <si>
    <t>Nielsville</t>
  </si>
  <si>
    <t>Northwood</t>
  </si>
  <si>
    <t>Oriska</t>
  </si>
  <si>
    <t>Osnabrock</t>
  </si>
  <si>
    <t>Park River</t>
  </si>
  <si>
    <t>Pembina</t>
  </si>
  <si>
    <t>Pillsbury</t>
  </si>
  <si>
    <t>Pingree</t>
  </si>
  <si>
    <t>Pisek</t>
  </si>
  <si>
    <t>Portland</t>
  </si>
  <si>
    <t>Regan</t>
  </si>
  <si>
    <t>Reynolds</t>
  </si>
  <si>
    <t>Richardton</t>
  </si>
  <si>
    <t>Rogers</t>
  </si>
  <si>
    <t>Rothsay</t>
  </si>
  <si>
    <t>Sabin</t>
  </si>
  <si>
    <t>Saint Anthony</t>
  </si>
  <si>
    <t>Saint Hilaire</t>
  </si>
  <si>
    <t>Saint Thomas</t>
  </si>
  <si>
    <t>Sanborn</t>
  </si>
  <si>
    <t>Sarles</t>
  </si>
  <si>
    <t>Sentinel Butte</t>
  </si>
  <si>
    <t>Sharon</t>
  </si>
  <si>
    <t>South Heart</t>
  </si>
  <si>
    <t>Spiritwood</t>
  </si>
  <si>
    <t>Stanton</t>
  </si>
  <si>
    <t>Sutton</t>
  </si>
  <si>
    <t>Sykeston</t>
  </si>
  <si>
    <t>Taylor</t>
  </si>
  <si>
    <t>Thief River Falls</t>
  </si>
  <si>
    <t>Thompson</t>
  </si>
  <si>
    <t>Trail</t>
  </si>
  <si>
    <t>Valley City</t>
  </si>
  <si>
    <t>Wahpeton</t>
  </si>
  <si>
    <t>Walcott</t>
  </si>
  <si>
    <t>Wales</t>
  </si>
  <si>
    <t>Walhalla</t>
  </si>
  <si>
    <t>West Fargo</t>
  </si>
  <si>
    <t>Wheatland</t>
  </si>
  <si>
    <t>Wilton</t>
  </si>
  <si>
    <t>Winger</t>
  </si>
  <si>
    <t>Wolverton</t>
  </si>
  <si>
    <t>Wyndmere</t>
  </si>
  <si>
    <t>Ypsilanti</t>
  </si>
  <si>
    <t>Authorized By: (MRO)</t>
  </si>
  <si>
    <t>Authorized By: (SRO)</t>
  </si>
  <si>
    <t>SEBO-COIL</t>
  </si>
  <si>
    <t>Fiber Coil</t>
  </si>
  <si>
    <t>Coil excess on Fiber drop add 1 unit</t>
  </si>
  <si>
    <t>COPPER HSI ONLY</t>
  </si>
  <si>
    <t>FIBER or Copper w/Voice</t>
  </si>
  <si>
    <t>Revised 
05-27-2021</t>
  </si>
  <si>
    <t>SEE SKETCH</t>
  </si>
  <si>
    <t>763-228-8645</t>
  </si>
  <si>
    <t>GPS</t>
  </si>
  <si>
    <t>AA10109</t>
  </si>
  <si>
    <t>Fiber-Buried</t>
  </si>
  <si>
    <t>KRISTEN J TADYCH</t>
  </si>
  <si>
    <t>10432 YORKTOWN LN N</t>
  </si>
  <si>
    <t>MAPLE GROVE, MN</t>
  </si>
  <si>
    <t>22038907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</si>
</sst>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quot;$&quot;#,##0"/>
    <numFmt numFmtId="166" formatCode="#,###.0000"/>
    <numFmt numFmtId="167" formatCode="[&lt;=9999999]###\-####;\(###\)\ ###\-####"/>
  </numFmts>
  <fonts count="32" x14ac:knownFonts="1">
    <font>
      <sz val="11"/>
      <color theme="1"/>
      <name val="Calibri"/>
      <family val="2"/>
      <scheme val="minor"/>
    </font>
    <font>
      <b/>
      <sz val="10"/>
      <name val="Arial"/>
      <family val="2"/>
    </font>
    <font>
      <sz val="14"/>
      <name val="Arial"/>
      <family val="2"/>
    </font>
    <font>
      <sz val="10"/>
      <color theme="1"/>
      <name val="Calibri"/>
      <family val="2"/>
      <scheme val="minor"/>
    </font>
    <font>
      <sz val="12"/>
      <name val="Arial"/>
      <family val="2"/>
    </font>
    <font>
      <b/>
      <sz val="12"/>
      <name val="Arial"/>
      <family val="2"/>
    </font>
    <font>
      <sz val="10"/>
      <name val="Arial"/>
      <family val="2"/>
    </font>
    <font>
      <sz val="7"/>
      <name val="Arial"/>
      <family val="2"/>
    </font>
    <font>
      <b/>
      <sz val="7"/>
      <name val="Arial"/>
      <family val="2"/>
    </font>
    <font>
      <sz val="8"/>
      <name val="Arial"/>
      <family val="2"/>
    </font>
    <font>
      <u/>
      <sz val="10"/>
      <color theme="10"/>
      <name val="Arial"/>
      <family val="2"/>
    </font>
    <font>
      <b/>
      <sz val="9"/>
      <color indexed="81"/>
      <name val="Tahoma"/>
      <family val="2"/>
    </font>
    <font>
      <sz val="9"/>
      <color indexed="81"/>
      <name val="Tahoma"/>
      <family val="2"/>
    </font>
    <font>
      <sz val="11"/>
      <name val="Calibri"/>
      <family val="2"/>
      <scheme val="minor"/>
    </font>
    <font>
      <sz val="10"/>
      <name val="Calibri"/>
      <family val="2"/>
      <scheme val="minor"/>
    </font>
    <font>
      <b/>
      <sz val="11"/>
      <color theme="1"/>
      <name val="Calibri"/>
      <family val="2"/>
      <scheme val="minor"/>
    </font>
    <font>
      <b/>
      <sz val="12"/>
      <color theme="1"/>
      <name val="Calibri"/>
      <family val="2"/>
      <scheme val="minor"/>
    </font>
    <font>
      <b/>
      <sz val="8"/>
      <color theme="1"/>
      <name val="Arial Narrow"/>
      <family val="2"/>
    </font>
    <font>
      <sz val="11"/>
      <color theme="1"/>
      <name val="Arial Narrow"/>
      <family val="2"/>
    </font>
    <font>
      <sz val="8"/>
      <color theme="1"/>
      <name val="Arial Narrow"/>
      <family val="2"/>
    </font>
    <font>
      <sz val="10"/>
      <name val="Arial Narrow"/>
      <family val="2"/>
    </font>
    <font>
      <sz val="8"/>
      <name val="Arial Narrow"/>
      <family val="2"/>
    </font>
    <font>
      <sz val="9"/>
      <name val="Arial Narrow"/>
      <family val="2"/>
    </font>
    <font>
      <sz val="9"/>
      <color theme="1"/>
      <name val="Arial Narrow"/>
      <family val="2"/>
    </font>
    <font>
      <sz val="10"/>
      <color theme="1"/>
      <name val="Arial Narrow"/>
      <family val="2"/>
    </font>
    <font>
      <sz val="18"/>
      <color theme="1"/>
      <name val="Calibri"/>
      <family val="2"/>
      <scheme val="minor"/>
    </font>
    <font>
      <sz val="9"/>
      <color theme="1"/>
      <name val="Calibri"/>
      <family val="2"/>
      <scheme val="minor"/>
    </font>
    <font>
      <b/>
      <sz val="11"/>
      <color theme="1"/>
      <name val="Arial"/>
      <family val="2"/>
    </font>
    <font>
      <sz val="9"/>
      <name val="Arial"/>
      <family val="2"/>
    </font>
    <font>
      <sz val="10"/>
      <color theme="1"/>
      <name val="Arial"/>
      <family val="2"/>
    </font>
    <font>
      <sz val="10"/>
      <color rgb="FF00000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0" fillId="0" borderId="0" applyNumberFormat="0" applyFill="0" applyBorder="0" applyAlignment="0" applyProtection="0">
      <alignment vertical="top"/>
      <protection locked="0"/>
    </xf>
    <xf numFmtId="0" fontId="6" fillId="0" borderId="0"/>
    <xf numFmtId="0" fontId="6" fillId="0" borderId="0"/>
    <xf numFmtId="0" fontId="6" fillId="0" borderId="0"/>
  </cellStyleXfs>
  <cellXfs count="298">
    <xf numFmtId="0" fontId="0" fillId="0" borderId="0" xfId="0"/>
    <xf numFmtId="0" fontId="6" fillId="0" borderId="0" xfId="0" applyFont="1"/>
    <xf numFmtId="0" fontId="1" fillId="2" borderId="4" xfId="0" applyFont="1" applyFill="1" applyBorder="1" applyProtection="1">
      <protection locked="0"/>
    </xf>
    <xf numFmtId="0" fontId="1" fillId="2" borderId="12" xfId="0" applyFont="1" applyFill="1" applyBorder="1"/>
    <xf numFmtId="0" fontId="0" fillId="2" borderId="11" xfId="0" applyFill="1" applyBorder="1"/>
    <xf numFmtId="0" fontId="0" fillId="2" borderId="14" xfId="0" applyFill="1" applyBorder="1" applyAlignment="1" applyProtection="1">
      <alignment horizontal="center"/>
      <protection locked="0"/>
    </xf>
    <xf numFmtId="0" fontId="0" fillId="2" borderId="0" xfId="0" applyFill="1" applyBorder="1"/>
    <xf numFmtId="0" fontId="0" fillId="2" borderId="23" xfId="0" applyFill="1" applyBorder="1" applyAlignment="1" applyProtection="1">
      <protection locked="0"/>
    </xf>
    <xf numFmtId="0" fontId="0" fillId="2" borderId="24" xfId="0" applyFill="1" applyBorder="1" applyAlignment="1" applyProtection="1">
      <protection locked="0"/>
    </xf>
    <xf numFmtId="0" fontId="0" fillId="2" borderId="21" xfId="0" applyFill="1" applyBorder="1"/>
    <xf numFmtId="0" fontId="10" fillId="2" borderId="24" xfId="1" applyFill="1" applyBorder="1" applyAlignment="1" applyProtection="1"/>
    <xf numFmtId="0" fontId="0" fillId="2" borderId="24" xfId="0" applyFill="1" applyBorder="1"/>
    <xf numFmtId="0" fontId="0" fillId="3" borderId="8" xfId="0" applyFill="1" applyBorder="1" applyAlignment="1" applyProtection="1">
      <alignment horizontal="center"/>
      <protection locked="0"/>
    </xf>
    <xf numFmtId="0" fontId="0" fillId="3" borderId="13" xfId="0" applyFill="1" applyBorder="1" applyAlignment="1" applyProtection="1">
      <alignment horizontal="center"/>
      <protection locked="0"/>
    </xf>
    <xf numFmtId="164" fontId="9" fillId="2" borderId="25" xfId="0" applyNumberFormat="1" applyFont="1" applyFill="1" applyBorder="1" applyAlignment="1" applyProtection="1">
      <alignment horizontal="left"/>
    </xf>
    <xf numFmtId="0" fontId="0" fillId="0" borderId="0" xfId="0" applyBorder="1"/>
    <xf numFmtId="0" fontId="6" fillId="0" borderId="0" xfId="0" applyFont="1" applyBorder="1"/>
    <xf numFmtId="0" fontId="6" fillId="3" borderId="14" xfId="0" applyFont="1" applyFill="1" applyBorder="1" applyAlignment="1" applyProtection="1">
      <alignment horizontal="center"/>
      <protection locked="0"/>
    </xf>
    <xf numFmtId="0" fontId="0" fillId="2" borderId="8" xfId="0" applyFill="1" applyBorder="1"/>
    <xf numFmtId="0" fontId="0" fillId="2" borderId="26" xfId="0" applyFill="1" applyBorder="1" applyAlignment="1">
      <alignment horizontal="centerContinuous"/>
    </xf>
    <xf numFmtId="0" fontId="0" fillId="0" borderId="19" xfId="0" applyFill="1" applyBorder="1"/>
    <xf numFmtId="0" fontId="0" fillId="2" borderId="6" xfId="0" applyFill="1" applyBorder="1"/>
    <xf numFmtId="0" fontId="0" fillId="2" borderId="19" xfId="0" applyFill="1" applyBorder="1" applyAlignment="1" applyProtection="1">
      <protection locked="0"/>
    </xf>
    <xf numFmtId="0" fontId="13" fillId="2" borderId="19" xfId="0" applyFont="1" applyFill="1" applyBorder="1" applyAlignment="1" applyProtection="1">
      <protection locked="0"/>
    </xf>
    <xf numFmtId="0" fontId="0" fillId="0" borderId="2" xfId="0" applyBorder="1" applyAlignment="1">
      <alignment vertical="center"/>
    </xf>
    <xf numFmtId="0" fontId="0" fillId="0" borderId="6" xfId="0" applyBorder="1" applyAlignment="1">
      <alignment vertical="center"/>
    </xf>
    <xf numFmtId="0" fontId="0" fillId="0" borderId="19" xfId="0" applyBorder="1"/>
    <xf numFmtId="0" fontId="0" fillId="2" borderId="19" xfId="0" applyFill="1" applyBorder="1" applyAlignment="1" applyProtection="1">
      <alignment vertical="center"/>
      <protection locked="0"/>
    </xf>
    <xf numFmtId="0" fontId="10" fillId="0" borderId="0" xfId="1" applyAlignment="1" applyProtection="1"/>
    <xf numFmtId="0" fontId="6" fillId="0" borderId="19" xfId="2" applyFont="1" applyFill="1" applyBorder="1" applyAlignment="1">
      <alignment horizontal="left" vertical="center"/>
    </xf>
    <xf numFmtId="0" fontId="29" fillId="0" borderId="19" xfId="3" applyFont="1" applyFill="1" applyBorder="1" applyAlignment="1">
      <alignment horizontal="left" vertical="center"/>
    </xf>
    <xf numFmtId="0" fontId="29" fillId="0" borderId="19" xfId="2" applyFont="1" applyFill="1" applyBorder="1" applyAlignment="1">
      <alignment horizontal="left" vertical="center"/>
    </xf>
    <xf numFmtId="0" fontId="6" fillId="0" borderId="19" xfId="4" applyFont="1" applyBorder="1" applyAlignment="1">
      <alignment horizontal="left" vertical="center"/>
    </xf>
    <xf numFmtId="0" fontId="6" fillId="0" borderId="19" xfId="2" applyFont="1" applyBorder="1" applyAlignment="1">
      <alignment horizontal="left" vertical="center"/>
    </xf>
    <xf numFmtId="0" fontId="6" fillId="0" borderId="19" xfId="2" applyFont="1" applyFill="1" applyBorder="1" applyAlignment="1">
      <alignment horizontal="left" vertical="center" wrapText="1"/>
    </xf>
    <xf numFmtId="0" fontId="30" fillId="0" borderId="19" xfId="2" applyFont="1" applyFill="1" applyBorder="1" applyAlignment="1">
      <alignment horizontal="left" vertical="center"/>
    </xf>
    <xf numFmtId="0" fontId="6" fillId="0" borderId="18" xfId="4" applyFont="1" applyBorder="1" applyAlignment="1">
      <alignment horizontal="left" vertical="center"/>
    </xf>
    <xf numFmtId="0" fontId="29" fillId="0" borderId="28" xfId="2" applyFont="1" applyFill="1" applyBorder="1" applyAlignment="1">
      <alignment horizontal="left" vertical="center"/>
    </xf>
    <xf numFmtId="0" fontId="6" fillId="0" borderId="18" xfId="2" applyFont="1" applyFill="1" applyBorder="1" applyAlignment="1">
      <alignment horizontal="left" vertical="center"/>
    </xf>
    <xf numFmtId="0" fontId="6" fillId="0" borderId="28" xfId="2" applyFont="1" applyFill="1" applyBorder="1" applyAlignment="1">
      <alignment horizontal="left" vertical="center"/>
    </xf>
    <xf numFmtId="0" fontId="29" fillId="0" borderId="18" xfId="2" applyFont="1" applyFill="1" applyBorder="1" applyAlignment="1">
      <alignment horizontal="left" vertical="center"/>
    </xf>
    <xf numFmtId="0" fontId="6" fillId="0" borderId="28" xfId="4" applyFont="1" applyBorder="1" applyAlignment="1">
      <alignment horizontal="left" vertical="center"/>
    </xf>
    <xf numFmtId="0" fontId="29" fillId="0" borderId="18" xfId="3" applyFont="1" applyFill="1" applyBorder="1" applyAlignment="1">
      <alignment horizontal="left" vertical="center"/>
    </xf>
    <xf numFmtId="0" fontId="6" fillId="0" borderId="28" xfId="2" applyFont="1" applyFill="1" applyBorder="1" applyAlignment="1">
      <alignment horizontal="left" vertical="center" wrapText="1"/>
    </xf>
    <xf numFmtId="0" fontId="0" fillId="0" borderId="19" xfId="0" applyBorder="1" applyAlignment="1">
      <alignment horizontal="left" vertical="center"/>
    </xf>
    <xf numFmtId="0" fontId="28" fillId="0" borderId="19" xfId="4" applyFont="1" applyFill="1" applyBorder="1" applyAlignment="1">
      <alignment horizontal="left" vertical="center"/>
    </xf>
    <xf numFmtId="49" fontId="13" fillId="0" borderId="19" xfId="0" applyNumberFormat="1" applyFont="1" applyFill="1" applyBorder="1" applyAlignment="1">
      <alignment horizontal="left" vertical="center"/>
    </xf>
    <xf numFmtId="49" fontId="0" fillId="0" borderId="19" xfId="0" applyNumberFormat="1" applyFont="1" applyFill="1" applyBorder="1" applyAlignment="1">
      <alignment horizontal="left" vertical="center"/>
    </xf>
    <xf numFmtId="0" fontId="29" fillId="0" borderId="19" xfId="0" applyFont="1" applyBorder="1" applyAlignment="1">
      <alignment horizontal="left" vertical="center"/>
    </xf>
    <xf numFmtId="0" fontId="29" fillId="0" borderId="19" xfId="0" applyFont="1" applyFill="1" applyBorder="1" applyAlignment="1">
      <alignment horizontal="left" vertical="center"/>
    </xf>
    <xf numFmtId="0" fontId="0" fillId="0" borderId="0" xfId="0" applyAlignment="1">
      <alignment horizontal="left" vertical="center"/>
    </xf>
    <xf numFmtId="0" fontId="0" fillId="2" borderId="0" xfId="0" applyFill="1" applyBorder="1" applyProtection="1"/>
    <xf numFmtId="0" fontId="1" fillId="2" borderId="10" xfId="0" applyFont="1" applyFill="1" applyBorder="1" applyAlignment="1" applyProtection="1">
      <alignment horizontal="center"/>
    </xf>
    <xf numFmtId="0" fontId="1" fillId="2" borderId="14" xfId="0" applyFont="1" applyFill="1" applyBorder="1" applyAlignment="1" applyProtection="1">
      <alignment horizontal="center"/>
    </xf>
    <xf numFmtId="0" fontId="0" fillId="2" borderId="14" xfId="0" applyFill="1" applyBorder="1" applyAlignment="1" applyProtection="1">
      <alignment horizontal="center"/>
    </xf>
    <xf numFmtId="0" fontId="0" fillId="2" borderId="11" xfId="0" applyFill="1" applyBorder="1" applyProtection="1"/>
    <xf numFmtId="0" fontId="0" fillId="2" borderId="10" xfId="0" applyFill="1" applyBorder="1" applyProtection="1"/>
    <xf numFmtId="0" fontId="0" fillId="2" borderId="12" xfId="0" applyFill="1" applyBorder="1" applyProtection="1"/>
    <xf numFmtId="0" fontId="1" fillId="2" borderId="9" xfId="0" applyFont="1" applyFill="1" applyBorder="1" applyProtection="1"/>
    <xf numFmtId="0" fontId="7" fillId="2" borderId="5" xfId="0" applyFont="1" applyFill="1" applyBorder="1" applyAlignment="1" applyProtection="1">
      <alignment vertical="center"/>
    </xf>
    <xf numFmtId="0" fontId="1" fillId="2" borderId="0" xfId="0" applyFont="1" applyFill="1" applyBorder="1" applyProtection="1"/>
    <xf numFmtId="0" fontId="1" fillId="2" borderId="26" xfId="0" applyFont="1" applyFill="1" applyBorder="1" applyProtection="1"/>
    <xf numFmtId="0" fontId="7" fillId="2" borderId="6" xfId="0" applyFont="1" applyFill="1" applyBorder="1" applyAlignment="1" applyProtection="1">
      <alignment vertical="center"/>
    </xf>
    <xf numFmtId="0" fontId="0" fillId="2" borderId="7" xfId="0" applyFill="1" applyBorder="1" applyAlignment="1" applyProtection="1">
      <alignment vertical="center"/>
    </xf>
    <xf numFmtId="0" fontId="6" fillId="2" borderId="18" xfId="0" applyFont="1" applyFill="1" applyBorder="1" applyProtection="1"/>
    <xf numFmtId="0" fontId="6" fillId="2" borderId="19" xfId="0" applyFont="1" applyFill="1" applyBorder="1" applyProtection="1"/>
    <xf numFmtId="0" fontId="0" fillId="2" borderId="19" xfId="0" applyFill="1" applyBorder="1" applyProtection="1"/>
    <xf numFmtId="0" fontId="0" fillId="0" borderId="19" xfId="0" applyFill="1" applyBorder="1" applyProtection="1"/>
    <xf numFmtId="0" fontId="6" fillId="2" borderId="9" xfId="0" applyFont="1" applyFill="1" applyBorder="1" applyProtection="1"/>
    <xf numFmtId="0" fontId="6" fillId="2" borderId="0" xfId="0" applyFont="1" applyFill="1" applyBorder="1" applyProtection="1"/>
    <xf numFmtId="0" fontId="0" fillId="2" borderId="26" xfId="0" applyFill="1" applyBorder="1" applyProtection="1"/>
    <xf numFmtId="0" fontId="0" fillId="2" borderId="0" xfId="0" applyFill="1" applyBorder="1" applyAlignment="1" applyProtection="1">
      <alignment horizontal="centerContinuous"/>
    </xf>
    <xf numFmtId="0" fontId="0" fillId="2" borderId="8" xfId="0" applyFill="1" applyBorder="1" applyAlignment="1" applyProtection="1">
      <alignment horizontal="center"/>
    </xf>
    <xf numFmtId="0" fontId="0" fillId="2" borderId="9" xfId="0" applyFill="1" applyBorder="1" applyAlignment="1" applyProtection="1">
      <alignment horizontal="centerContinuous"/>
    </xf>
    <xf numFmtId="0" fontId="6" fillId="2" borderId="21" xfId="0" applyFont="1" applyFill="1" applyBorder="1" applyAlignment="1" applyProtection="1"/>
    <xf numFmtId="0" fontId="0" fillId="2" borderId="21" xfId="0" applyFill="1" applyBorder="1" applyAlignment="1" applyProtection="1"/>
    <xf numFmtId="0" fontId="0" fillId="2" borderId="0" xfId="0" applyFill="1" applyBorder="1" applyAlignment="1" applyProtection="1"/>
    <xf numFmtId="0" fontId="14" fillId="2" borderId="2" xfId="0" applyFont="1" applyFill="1" applyBorder="1" applyAlignment="1" applyProtection="1">
      <alignment horizontal="left" vertical="top"/>
    </xf>
    <xf numFmtId="0" fontId="14" fillId="2" borderId="11" xfId="0" applyFont="1" applyFill="1" applyBorder="1" applyAlignment="1" applyProtection="1">
      <alignment horizontal="left" vertical="top"/>
    </xf>
    <xf numFmtId="0" fontId="6" fillId="3" borderId="14" xfId="0" applyFont="1" applyFill="1" applyBorder="1" applyAlignment="1" applyProtection="1">
      <alignment horizontal="center"/>
      <protection locked="0"/>
    </xf>
    <xf numFmtId="4" fontId="0" fillId="0" borderId="19" xfId="0" applyNumberFormat="1" applyBorder="1"/>
    <xf numFmtId="4" fontId="0" fillId="0" borderId="18" xfId="0" applyNumberFormat="1" applyBorder="1"/>
    <xf numFmtId="166" fontId="0" fillId="0" borderId="19" xfId="0" applyNumberFormat="1" applyBorder="1" applyAlignment="1">
      <alignment horizontal="right"/>
    </xf>
    <xf numFmtId="2" fontId="31" fillId="0" borderId="19" xfId="0" applyNumberFormat="1" applyFont="1" applyBorder="1" applyAlignment="1">
      <alignment horizontal="right" vertical="center"/>
    </xf>
    <xf numFmtId="1" fontId="0" fillId="0" borderId="19" xfId="0" applyNumberFormat="1" applyFill="1" applyBorder="1"/>
    <xf numFmtId="0" fontId="28" fillId="0" borderId="18" xfId="4" applyFont="1" applyFill="1" applyBorder="1" applyAlignment="1">
      <alignment horizontal="left" vertical="center"/>
    </xf>
    <xf numFmtId="0" fontId="29" fillId="0" borderId="19" xfId="0" applyFont="1" applyBorder="1"/>
    <xf numFmtId="0" fontId="0" fillId="0" borderId="19" xfId="0" applyBorder="1" applyAlignment="1">
      <alignment vertical="center"/>
    </xf>
    <xf numFmtId="0" fontId="0" fillId="3" borderId="10"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0" borderId="10" xfId="0" applyFill="1" applyBorder="1" applyAlignment="1" applyProtection="1">
      <alignment horizontal="center"/>
    </xf>
    <xf numFmtId="0" fontId="0" fillId="0" borderId="12" xfId="0" applyFill="1" applyBorder="1" applyAlignment="1" applyProtection="1">
      <alignment horizontal="center"/>
    </xf>
    <xf numFmtId="0" fontId="29" fillId="0" borderId="0" xfId="0" applyFont="1"/>
    <xf numFmtId="0" fontId="0" fillId="2" borderId="1" xfId="0"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9" xfId="0" applyFill="1" applyBorder="1" applyAlignment="1" applyProtection="1">
      <protection locked="0"/>
    </xf>
    <xf numFmtId="0" fontId="0" fillId="2" borderId="0" xfId="0" applyFill="1" applyBorder="1" applyAlignment="1" applyProtection="1">
      <protection locked="0"/>
    </xf>
    <xf numFmtId="0" fontId="0" fillId="2" borderId="26" xfId="0" applyFill="1" applyBorder="1" applyAlignment="1" applyProtection="1">
      <protection locked="0"/>
    </xf>
    <xf numFmtId="0" fontId="0" fillId="2" borderId="5" xfId="0" applyFill="1" applyBorder="1" applyAlignment="1" applyProtection="1">
      <protection locked="0"/>
    </xf>
    <xf numFmtId="0" fontId="0" fillId="2" borderId="6" xfId="0" applyFill="1" applyBorder="1" applyAlignment="1" applyProtection="1">
      <protection locked="0"/>
    </xf>
    <xf numFmtId="0" fontId="0" fillId="2" borderId="7" xfId="0" applyFill="1" applyBorder="1" applyAlignment="1" applyProtection="1">
      <protection locked="0"/>
    </xf>
    <xf numFmtId="0" fontId="0" fillId="2" borderId="16" xfId="0" applyFill="1" applyBorder="1" applyProtection="1">
      <protection locked="0"/>
    </xf>
    <xf numFmtId="0" fontId="31" fillId="0" borderId="19" xfId="0" applyFont="1" applyFill="1" applyBorder="1" applyAlignment="1">
      <alignment horizontal="right" vertical="center"/>
    </xf>
    <xf numFmtId="166" fontId="0" fillId="0" borderId="19" xfId="0" applyNumberFormat="1" applyFill="1" applyBorder="1" applyAlignment="1">
      <alignment horizontal="right"/>
    </xf>
    <xf numFmtId="4" fontId="0" fillId="0" borderId="18" xfId="0" applyNumberFormat="1" applyFill="1" applyBorder="1"/>
    <xf numFmtId="0" fontId="0" fillId="2" borderId="27" xfId="0" applyFill="1" applyBorder="1" applyAlignment="1" applyProtection="1">
      <protection locked="0"/>
    </xf>
    <xf numFmtId="0" fontId="0" fillId="0" borderId="0" xfId="0" applyFill="1"/>
    <xf numFmtId="165" fontId="27" fillId="5" borderId="31" xfId="0" applyNumberFormat="1" applyFont="1" applyFill="1" applyBorder="1" applyAlignment="1" applyProtection="1">
      <alignment horizontal="center"/>
    </xf>
    <xf numFmtId="165" fontId="27" fillId="5" borderId="32" xfId="0" applyNumberFormat="1" applyFont="1" applyFill="1" applyBorder="1" applyAlignment="1" applyProtection="1">
      <alignment horizontal="center"/>
    </xf>
    <xf numFmtId="165" fontId="27" fillId="5" borderId="33" xfId="0" applyNumberFormat="1" applyFont="1" applyFill="1" applyBorder="1" applyAlignment="1" applyProtection="1">
      <alignment horizontal="center"/>
    </xf>
    <xf numFmtId="0" fontId="20" fillId="2" borderId="10" xfId="0" applyFont="1" applyFill="1" applyBorder="1" applyAlignment="1" applyProtection="1">
      <alignment horizontal="center" vertical="top"/>
    </xf>
    <xf numFmtId="0" fontId="20" fillId="2" borderId="11" xfId="0" applyFont="1" applyFill="1" applyBorder="1" applyAlignment="1" applyProtection="1">
      <alignment horizontal="center" vertical="top"/>
    </xf>
    <xf numFmtId="0" fontId="20" fillId="2" borderId="12" xfId="0" applyFont="1" applyFill="1" applyBorder="1" applyAlignment="1" applyProtection="1">
      <alignment horizontal="center" vertical="top"/>
    </xf>
    <xf numFmtId="0" fontId="24" fillId="2" borderId="10" xfId="0" applyFont="1" applyFill="1" applyBorder="1" applyAlignment="1" applyProtection="1">
      <alignment horizontal="center" vertical="top"/>
    </xf>
    <xf numFmtId="0" fontId="24" fillId="2" borderId="11" xfId="0" applyFont="1" applyFill="1" applyBorder="1" applyAlignment="1" applyProtection="1">
      <alignment horizontal="center" vertical="top"/>
    </xf>
    <xf numFmtId="0" fontId="24" fillId="2" borderId="12" xfId="0" applyFont="1" applyFill="1" applyBorder="1" applyAlignment="1" applyProtection="1">
      <alignment horizontal="center" vertical="top"/>
    </xf>
    <xf numFmtId="0" fontId="14" fillId="2" borderId="10" xfId="0" applyFont="1" applyFill="1" applyBorder="1" applyAlignment="1" applyProtection="1">
      <alignment horizontal="center" vertical="top"/>
    </xf>
    <xf numFmtId="0" fontId="14" fillId="2" borderId="11" xfId="0" applyFont="1" applyFill="1" applyBorder="1" applyAlignment="1" applyProtection="1">
      <alignment horizontal="center" vertical="top"/>
    </xf>
    <xf numFmtId="0" fontId="14" fillId="2" borderId="12" xfId="0" applyFont="1" applyFill="1" applyBorder="1" applyAlignment="1" applyProtection="1">
      <alignment horizontal="center" vertical="top"/>
    </xf>
    <xf numFmtId="0" fontId="3" fillId="2" borderId="24" xfId="0" applyFont="1" applyFill="1" applyBorder="1" applyAlignment="1" applyProtection="1">
      <alignment horizontal="center" vertical="top"/>
      <protection locked="0"/>
    </xf>
    <xf numFmtId="0" fontId="3" fillId="2" borderId="16" xfId="0" applyFont="1" applyFill="1" applyBorder="1" applyAlignment="1" applyProtection="1">
      <alignment horizontal="center" vertical="top"/>
      <protection locked="0"/>
    </xf>
    <xf numFmtId="0" fontId="14" fillId="2" borderId="10" xfId="0" applyFont="1" applyFill="1" applyBorder="1" applyAlignment="1" applyProtection="1">
      <alignment horizontal="center" vertical="top"/>
      <protection locked="0"/>
    </xf>
    <xf numFmtId="0" fontId="14" fillId="2" borderId="11" xfId="0" applyFont="1" applyFill="1" applyBorder="1" applyAlignment="1" applyProtection="1">
      <alignment horizontal="center" vertical="top"/>
      <protection locked="0"/>
    </xf>
    <xf numFmtId="0" fontId="14" fillId="2" borderId="12" xfId="0" applyFont="1" applyFill="1" applyBorder="1" applyAlignment="1" applyProtection="1">
      <alignment horizontal="center" vertical="top"/>
      <protection locked="0"/>
    </xf>
    <xf numFmtId="0" fontId="6" fillId="2" borderId="0" xfId="0" applyFont="1" applyFill="1" applyAlignment="1" applyProtection="1"/>
    <xf numFmtId="0" fontId="0" fillId="2" borderId="0" xfId="0" applyFill="1" applyAlignment="1" applyProtection="1"/>
    <xf numFmtId="0" fontId="6" fillId="3" borderId="21" xfId="0" applyFont="1" applyFill="1" applyBorder="1" applyAlignment="1" applyProtection="1">
      <protection locked="0"/>
    </xf>
    <xf numFmtId="0" fontId="0" fillId="3" borderId="21" xfId="0" applyFill="1" applyBorder="1" applyAlignment="1" applyProtection="1">
      <protection locked="0"/>
    </xf>
    <xf numFmtId="164" fontId="9" fillId="3" borderId="25" xfId="0" applyNumberFormat="1" applyFont="1" applyFill="1" applyBorder="1" applyAlignment="1" applyProtection="1">
      <alignment horizontal="left"/>
      <protection locked="0"/>
    </xf>
    <xf numFmtId="0" fontId="6" fillId="2" borderId="25" xfId="0" applyFont="1" applyFill="1" applyBorder="1" applyAlignment="1" applyProtection="1">
      <alignment horizontal="left"/>
      <protection locked="0"/>
    </xf>
    <xf numFmtId="0" fontId="0" fillId="2" borderId="25" xfId="0" applyFill="1" applyBorder="1" applyAlignment="1" applyProtection="1">
      <alignment horizontal="left"/>
      <protection locked="0"/>
    </xf>
    <xf numFmtId="0" fontId="0" fillId="2" borderId="0" xfId="0" applyNumberFormat="1" applyFill="1" applyBorder="1" applyAlignment="1"/>
    <xf numFmtId="0" fontId="0" fillId="2" borderId="0" xfId="0" applyFill="1" applyBorder="1" applyAlignment="1"/>
    <xf numFmtId="164" fontId="9" fillId="2" borderId="25" xfId="0" applyNumberFormat="1" applyFont="1" applyFill="1" applyBorder="1" applyAlignment="1" applyProtection="1">
      <alignment horizontal="left"/>
      <protection locked="0"/>
    </xf>
    <xf numFmtId="0" fontId="0" fillId="2" borderId="15" xfId="0" applyFill="1" applyBorder="1" applyAlignment="1" applyProtection="1">
      <alignment horizontal="left"/>
    </xf>
    <xf numFmtId="0" fontId="0" fillId="2" borderId="25" xfId="0" applyFill="1" applyBorder="1" applyAlignment="1" applyProtection="1">
      <alignment horizontal="left"/>
    </xf>
    <xf numFmtId="0" fontId="0" fillId="2" borderId="16" xfId="0" applyFill="1" applyBorder="1" applyAlignment="1" applyProtection="1">
      <alignment horizontal="left"/>
    </xf>
    <xf numFmtId="0" fontId="0" fillId="2" borderId="22" xfId="0" applyFill="1" applyBorder="1" applyAlignment="1"/>
    <xf numFmtId="0" fontId="0" fillId="2" borderId="0" xfId="0" applyFill="1" applyAlignment="1"/>
    <xf numFmtId="0" fontId="9" fillId="2" borderId="19" xfId="0" applyFont="1" applyFill="1" applyBorder="1" applyAlignment="1" applyProtection="1">
      <alignment horizontal="center"/>
    </xf>
    <xf numFmtId="1" fontId="0" fillId="3" borderId="15" xfId="0" applyNumberFormat="1" applyFill="1" applyBorder="1" applyAlignment="1" applyProtection="1">
      <alignment horizontal="center"/>
      <protection locked="0"/>
    </xf>
    <xf numFmtId="1" fontId="0" fillId="3" borderId="16" xfId="0" applyNumberFormat="1" applyFill="1" applyBorder="1" applyAlignment="1" applyProtection="1">
      <alignment horizontal="center"/>
      <protection locked="0"/>
    </xf>
    <xf numFmtId="0" fontId="0" fillId="2" borderId="20" xfId="0" applyFill="1" applyBorder="1" applyAlignment="1"/>
    <xf numFmtId="0" fontId="0" fillId="2" borderId="21" xfId="0" applyFill="1" applyBorder="1" applyAlignment="1"/>
    <xf numFmtId="0" fontId="6" fillId="3" borderId="9" xfId="0" applyFont="1" applyFill="1" applyBorder="1" applyAlignment="1" applyProtection="1">
      <alignment horizontal="left"/>
      <protection locked="0"/>
    </xf>
    <xf numFmtId="0" fontId="0" fillId="3" borderId="0"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0" fillId="2" borderId="9" xfId="0" applyFill="1" applyBorder="1" applyAlignment="1" applyProtection="1">
      <alignment horizontal="left"/>
    </xf>
    <xf numFmtId="0" fontId="0" fillId="2" borderId="26" xfId="0" applyFill="1" applyBorder="1" applyAlignment="1" applyProtection="1">
      <alignment horizontal="left"/>
    </xf>
    <xf numFmtId="0" fontId="15" fillId="4" borderId="1" xfId="0" applyFont="1" applyFill="1" applyBorder="1" applyAlignment="1">
      <alignment horizontal="center"/>
    </xf>
    <xf numFmtId="0" fontId="15" fillId="4" borderId="2" xfId="0" applyFont="1" applyFill="1" applyBorder="1" applyAlignment="1">
      <alignment horizontal="center"/>
    </xf>
    <xf numFmtId="0" fontId="15" fillId="4" borderId="3" xfId="0" applyFont="1" applyFill="1" applyBorder="1" applyAlignment="1">
      <alignment horizontal="center"/>
    </xf>
    <xf numFmtId="0" fontId="0" fillId="0" borderId="19" xfId="0" applyBorder="1" applyAlignment="1" applyProtection="1">
      <alignment horizontal="center"/>
      <protection hidden="1"/>
    </xf>
    <xf numFmtId="0" fontId="25" fillId="0" borderId="9"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25" fillId="0" borderId="26" xfId="0" applyFont="1" applyFill="1" applyBorder="1" applyAlignment="1" applyProtection="1">
      <alignment horizontal="center" vertical="center" wrapText="1"/>
    </xf>
    <xf numFmtId="0" fontId="15" fillId="0" borderId="10" xfId="0" applyFont="1" applyBorder="1" applyAlignment="1" applyProtection="1">
      <alignment horizontal="center"/>
      <protection hidden="1"/>
    </xf>
    <xf numFmtId="0" fontId="15" fillId="0" borderId="12" xfId="0" applyFont="1" applyBorder="1" applyAlignment="1" applyProtection="1">
      <alignment horizontal="center"/>
      <protection hidden="1"/>
    </xf>
    <xf numFmtId="0" fontId="0" fillId="4" borderId="9" xfId="0" applyFill="1" applyBorder="1" applyAlignment="1" applyProtection="1">
      <alignment horizontal="center"/>
    </xf>
    <xf numFmtId="0" fontId="0" fillId="4" borderId="0" xfId="0" applyFill="1" applyBorder="1" applyAlignment="1" applyProtection="1">
      <alignment horizontal="center"/>
    </xf>
    <xf numFmtId="0" fontId="0" fillId="4" borderId="26" xfId="0" applyFill="1" applyBorder="1" applyAlignment="1" applyProtection="1">
      <alignment horizontal="center"/>
    </xf>
    <xf numFmtId="165" fontId="27" fillId="4" borderId="31" xfId="0" applyNumberFormat="1" applyFont="1" applyFill="1" applyBorder="1" applyAlignment="1" applyProtection="1">
      <alignment horizontal="center"/>
    </xf>
    <xf numFmtId="165" fontId="27" fillId="4" borderId="32" xfId="0" applyNumberFormat="1" applyFont="1" applyFill="1" applyBorder="1" applyAlignment="1" applyProtection="1">
      <alignment horizontal="center"/>
    </xf>
    <xf numFmtId="165" fontId="27" fillId="4" borderId="33" xfId="0" applyNumberFormat="1" applyFont="1" applyFill="1" applyBorder="1" applyAlignment="1" applyProtection="1">
      <alignment horizontal="center"/>
    </xf>
    <xf numFmtId="0" fontId="26" fillId="4" borderId="9" xfId="0" applyFont="1" applyFill="1" applyBorder="1" applyAlignment="1" applyProtection="1">
      <alignment horizontal="center" wrapText="1"/>
    </xf>
    <xf numFmtId="0" fontId="26" fillId="4" borderId="0" xfId="0" applyFont="1" applyFill="1" applyBorder="1" applyAlignment="1" applyProtection="1">
      <alignment horizontal="center" wrapText="1"/>
    </xf>
    <xf numFmtId="0" fontId="26" fillId="4" borderId="26" xfId="0" applyFont="1" applyFill="1" applyBorder="1" applyAlignment="1" applyProtection="1">
      <alignment horizontal="center" wrapText="1"/>
    </xf>
    <xf numFmtId="0" fontId="26" fillId="4" borderId="29" xfId="0" applyFont="1" applyFill="1" applyBorder="1" applyAlignment="1" applyProtection="1">
      <alignment horizontal="center" wrapText="1"/>
    </xf>
    <xf numFmtId="0" fontId="26" fillId="4" borderId="24" xfId="0" applyFont="1" applyFill="1" applyBorder="1" applyAlignment="1" applyProtection="1">
      <alignment horizontal="center" wrapText="1"/>
    </xf>
    <xf numFmtId="0" fontId="26" fillId="4" borderId="30" xfId="0" applyFont="1" applyFill="1" applyBorder="1" applyAlignment="1" applyProtection="1">
      <alignment horizontal="center" wrapText="1"/>
    </xf>
    <xf numFmtId="0" fontId="26" fillId="5" borderId="9" xfId="0" applyFont="1" applyFill="1" applyBorder="1" applyAlignment="1" applyProtection="1">
      <alignment horizontal="center" wrapText="1"/>
    </xf>
    <xf numFmtId="0" fontId="26" fillId="5" borderId="0" xfId="0" applyFont="1" applyFill="1" applyBorder="1" applyAlignment="1" applyProtection="1">
      <alignment horizontal="center" wrapText="1"/>
    </xf>
    <xf numFmtId="0" fontId="26" fillId="5" borderId="26" xfId="0" applyFont="1" applyFill="1" applyBorder="1" applyAlignment="1" applyProtection="1">
      <alignment horizontal="center" wrapText="1"/>
    </xf>
    <xf numFmtId="0" fontId="26" fillId="5" borderId="29" xfId="0" applyFont="1" applyFill="1" applyBorder="1" applyAlignment="1" applyProtection="1">
      <alignment horizontal="center" wrapText="1"/>
    </xf>
    <xf numFmtId="0" fontId="26" fillId="5" borderId="24" xfId="0" applyFont="1" applyFill="1" applyBorder="1" applyAlignment="1" applyProtection="1">
      <alignment horizontal="center" wrapText="1"/>
    </xf>
    <xf numFmtId="0" fontId="26" fillId="5" borderId="30" xfId="0" applyFont="1" applyFill="1" applyBorder="1" applyAlignment="1" applyProtection="1">
      <alignment horizontal="center" wrapText="1"/>
    </xf>
    <xf numFmtId="0" fontId="16" fillId="0" borderId="0"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15" fillId="5" borderId="1" xfId="0" applyFont="1" applyFill="1" applyBorder="1" applyAlignment="1">
      <alignment horizontal="center"/>
    </xf>
    <xf numFmtId="0" fontId="15" fillId="5" borderId="2" xfId="0" applyFont="1" applyFill="1" applyBorder="1" applyAlignment="1">
      <alignment horizontal="center"/>
    </xf>
    <xf numFmtId="0" fontId="15" fillId="5" borderId="3" xfId="0" applyFont="1" applyFill="1" applyBorder="1" applyAlignment="1">
      <alignment horizontal="center"/>
    </xf>
    <xf numFmtId="0" fontId="0" fillId="5" borderId="9" xfId="0" applyFill="1" applyBorder="1" applyAlignment="1">
      <alignment horizontal="center"/>
    </xf>
    <xf numFmtId="0" fontId="0" fillId="5" borderId="0" xfId="0" applyFill="1" applyBorder="1" applyAlignment="1">
      <alignment horizontal="center"/>
    </xf>
    <xf numFmtId="0" fontId="0" fillId="5" borderId="26" xfId="0" applyFill="1" applyBorder="1" applyAlignment="1">
      <alignment horizontal="center"/>
    </xf>
    <xf numFmtId="0" fontId="0" fillId="0" borderId="19" xfId="0" applyBorder="1" applyAlignment="1">
      <alignment horizontal="center"/>
    </xf>
    <xf numFmtId="0" fontId="6" fillId="3" borderId="10" xfId="0" applyFont="1" applyFill="1" applyBorder="1" applyAlignment="1" applyProtection="1">
      <alignment horizontal="center"/>
      <protection locked="0"/>
    </xf>
    <xf numFmtId="0" fontId="6" fillId="3" borderId="11" xfId="0" applyFont="1" applyFill="1" applyBorder="1" applyAlignment="1" applyProtection="1">
      <alignment horizontal="center"/>
      <protection locked="0"/>
    </xf>
    <xf numFmtId="0" fontId="6" fillId="3" borderId="12" xfId="0" applyFont="1" applyFill="1" applyBorder="1" applyAlignment="1" applyProtection="1">
      <alignment horizontal="center"/>
      <protection locked="0"/>
    </xf>
    <xf numFmtId="0" fontId="4" fillId="0" borderId="10" xfId="0" applyFont="1" applyBorder="1" applyAlignment="1" applyProtection="1">
      <alignment horizontal="left"/>
    </xf>
    <xf numFmtId="0" fontId="4" fillId="0" borderId="11" xfId="0" applyFont="1" applyBorder="1" applyAlignment="1" applyProtection="1">
      <alignment horizontal="left"/>
    </xf>
    <xf numFmtId="0" fontId="4" fillId="0" borderId="12" xfId="0" applyFont="1" applyBorder="1" applyAlignment="1" applyProtection="1">
      <alignment horizontal="left"/>
    </xf>
    <xf numFmtId="0" fontId="0" fillId="2" borderId="10" xfId="0" applyFill="1" applyBorder="1" applyAlignment="1" applyProtection="1">
      <alignment horizontal="left"/>
    </xf>
    <xf numFmtId="0" fontId="0" fillId="2" borderId="12" xfId="0" applyFill="1" applyBorder="1" applyAlignment="1" applyProtection="1">
      <alignment horizontal="left"/>
    </xf>
    <xf numFmtId="0" fontId="0" fillId="2" borderId="10" xfId="0" applyFill="1" applyBorder="1" applyAlignment="1" applyProtection="1">
      <alignment horizontal="center"/>
    </xf>
    <xf numFmtId="0" fontId="0" fillId="2" borderId="12" xfId="0" applyFill="1" applyBorder="1" applyAlignment="1" applyProtection="1">
      <alignment horizontal="center"/>
    </xf>
    <xf numFmtId="0" fontId="0" fillId="2" borderId="11" xfId="0" applyFill="1" applyBorder="1" applyAlignment="1" applyProtection="1">
      <alignment horizontal="center"/>
    </xf>
    <xf numFmtId="0" fontId="1" fillId="2" borderId="10" xfId="0" applyFont="1" applyFill="1" applyBorder="1" applyAlignment="1" applyProtection="1"/>
    <xf numFmtId="0" fontId="1" fillId="2" borderId="11" xfId="0" applyFont="1" applyFill="1" applyBorder="1" applyAlignment="1" applyProtection="1"/>
    <xf numFmtId="0" fontId="1" fillId="2" borderId="12" xfId="0" applyFont="1" applyFill="1" applyBorder="1" applyAlignment="1" applyProtection="1"/>
    <xf numFmtId="0" fontId="6" fillId="3" borderId="10" xfId="0" applyFont="1" applyFill="1" applyBorder="1" applyAlignment="1" applyProtection="1">
      <alignment horizontal="left"/>
      <protection locked="0"/>
    </xf>
    <xf numFmtId="0" fontId="0" fillId="3" borderId="11" xfId="0" applyFill="1" applyBorder="1" applyAlignment="1" applyProtection="1">
      <alignment horizontal="left"/>
      <protection locked="0"/>
    </xf>
    <xf numFmtId="0" fontId="0" fillId="3" borderId="12" xfId="0" applyFill="1" applyBorder="1" applyAlignment="1" applyProtection="1">
      <alignment horizontal="left"/>
      <protection locked="0"/>
    </xf>
    <xf numFmtId="0" fontId="0" fillId="0" borderId="0" xfId="0" applyBorder="1" applyAlignment="1" applyProtection="1">
      <alignment horizontal="center"/>
      <protection hidden="1"/>
    </xf>
    <xf numFmtId="0" fontId="0" fillId="0" borderId="0" xfId="0" applyBorder="1" applyAlignment="1">
      <alignment horizontal="center"/>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21" fillId="3" borderId="1" xfId="0" applyFont="1" applyFill="1" applyBorder="1" applyAlignment="1" applyProtection="1">
      <protection locked="0"/>
    </xf>
    <xf numFmtId="0" fontId="19" fillId="3" borderId="12" xfId="0" applyFont="1" applyFill="1" applyBorder="1" applyAlignment="1" applyProtection="1">
      <protection locked="0"/>
    </xf>
    <xf numFmtId="0" fontId="9" fillId="2" borderId="19" xfId="0" applyFont="1" applyFill="1" applyBorder="1" applyAlignment="1" applyProtection="1">
      <alignment horizontal="left"/>
    </xf>
    <xf numFmtId="0" fontId="0" fillId="2" borderId="16" xfId="0" applyFill="1" applyBorder="1" applyAlignment="1" applyProtection="1"/>
    <xf numFmtId="0" fontId="0" fillId="2" borderId="19" xfId="0" applyFill="1" applyBorder="1" applyAlignment="1" applyProtection="1"/>
    <xf numFmtId="0" fontId="9" fillId="3" borderId="15" xfId="0" applyFont="1" applyFill="1" applyBorder="1" applyAlignment="1" applyProtection="1">
      <alignment horizontal="center"/>
      <protection locked="0"/>
    </xf>
    <xf numFmtId="0" fontId="9" fillId="3" borderId="16" xfId="0" applyFont="1" applyFill="1" applyBorder="1" applyAlignment="1" applyProtection="1">
      <alignment horizontal="center"/>
      <protection locked="0"/>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3" borderId="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1" fillId="0" borderId="2" xfId="0" applyFont="1" applyBorder="1" applyAlignment="1" applyProtection="1">
      <alignment wrapText="1"/>
    </xf>
    <xf numFmtId="0" fontId="1" fillId="0" borderId="6" xfId="0" applyFont="1" applyBorder="1" applyAlignment="1" applyProtection="1">
      <alignment wrapText="1"/>
    </xf>
    <xf numFmtId="0" fontId="9" fillId="3" borderId="19" xfId="0" applyFont="1" applyFill="1" applyBorder="1" applyAlignment="1" applyProtection="1">
      <alignment horizontal="center"/>
      <protection locked="0"/>
    </xf>
    <xf numFmtId="0" fontId="6" fillId="2" borderId="15" xfId="0" applyFont="1" applyFill="1" applyBorder="1" applyAlignment="1" applyProtection="1">
      <alignment horizontal="center"/>
    </xf>
    <xf numFmtId="0" fontId="6" fillId="2" borderId="25" xfId="0" applyFont="1" applyFill="1" applyBorder="1" applyAlignment="1" applyProtection="1">
      <alignment horizontal="center"/>
    </xf>
    <xf numFmtId="0" fontId="6" fillId="2" borderId="16" xfId="0" applyFont="1" applyFill="1" applyBorder="1" applyAlignment="1" applyProtection="1">
      <alignment horizontal="center"/>
    </xf>
    <xf numFmtId="0" fontId="1" fillId="0" borderId="2" xfId="0" applyFont="1" applyBorder="1" applyAlignment="1">
      <alignment wrapText="1"/>
    </xf>
    <xf numFmtId="0" fontId="1" fillId="0" borderId="6" xfId="0" applyFont="1" applyBorder="1" applyAlignment="1">
      <alignment wrapText="1"/>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1" fillId="0" borderId="4" xfId="0" applyFont="1" applyBorder="1" applyAlignment="1" applyProtection="1">
      <alignment vertical="center"/>
    </xf>
    <xf numFmtId="0" fontId="1" fillId="0" borderId="8" xfId="0" applyFont="1" applyBorder="1" applyAlignment="1" applyProtection="1">
      <alignment vertical="center"/>
    </xf>
    <xf numFmtId="0" fontId="0" fillId="3" borderId="19" xfId="0" applyFill="1" applyBorder="1" applyAlignment="1" applyProtection="1">
      <protection locked="0"/>
    </xf>
    <xf numFmtId="0" fontId="13" fillId="2" borderId="16" xfId="0" applyFont="1" applyFill="1" applyBorder="1" applyAlignment="1" applyProtection="1"/>
    <xf numFmtId="0" fontId="0" fillId="2" borderId="19" xfId="0" applyFont="1" applyFill="1" applyBorder="1" applyAlignment="1" applyProtection="1"/>
    <xf numFmtId="0" fontId="13" fillId="2" borderId="19" xfId="0" applyFont="1" applyFill="1" applyBorder="1" applyAlignment="1" applyProtection="1"/>
    <xf numFmtId="0" fontId="9" fillId="2" borderId="18" xfId="0" applyFont="1" applyFill="1" applyBorder="1" applyAlignment="1" applyProtection="1">
      <alignment horizontal="center"/>
    </xf>
    <xf numFmtId="0" fontId="0" fillId="2" borderId="18" xfId="0" applyFill="1" applyBorder="1" applyAlignment="1" applyProtection="1"/>
    <xf numFmtId="0" fontId="6" fillId="3" borderId="14" xfId="0" applyFont="1" applyFill="1" applyBorder="1" applyAlignment="1" applyProtection="1">
      <alignment horizontal="center"/>
      <protection locked="0"/>
    </xf>
    <xf numFmtId="0" fontId="6" fillId="2" borderId="19" xfId="0" applyFont="1" applyFill="1" applyBorder="1" applyAlignment="1" applyProtection="1">
      <alignment horizontal="center"/>
    </xf>
    <xf numFmtId="49" fontId="2" fillId="0" borderId="1"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0" fontId="0" fillId="2" borderId="20" xfId="0" applyFill="1" applyBorder="1" applyAlignment="1" applyProtection="1">
      <alignment horizontal="center"/>
    </xf>
    <xf numFmtId="0" fontId="0" fillId="2" borderId="21" xfId="0" applyFill="1" applyBorder="1" applyAlignment="1" applyProtection="1">
      <alignment horizontal="center"/>
    </xf>
    <xf numFmtId="0" fontId="0" fillId="2" borderId="23" xfId="0" applyFill="1" applyBorder="1" applyAlignment="1" applyProtection="1">
      <alignment horizontal="center"/>
    </xf>
    <xf numFmtId="0" fontId="0" fillId="2" borderId="24" xfId="0" applyFill="1" applyBorder="1" applyAlignment="1" applyProtection="1">
      <alignment horizontal="center"/>
    </xf>
    <xf numFmtId="0" fontId="0" fillId="2" borderId="0" xfId="0" applyFill="1" applyBorder="1" applyAlignment="1" applyProtection="1">
      <alignment horizontal="center"/>
    </xf>
    <xf numFmtId="0" fontId="6" fillId="3" borderId="1" xfId="0" applyFont="1" applyFill="1" applyBorder="1" applyAlignment="1" applyProtection="1">
      <alignment horizontal="left"/>
      <protection locked="0"/>
    </xf>
    <xf numFmtId="0" fontId="0" fillId="3" borderId="3" xfId="0" applyFill="1" applyBorder="1" applyAlignment="1" applyProtection="1">
      <alignment horizontal="left"/>
      <protection locked="0"/>
    </xf>
    <xf numFmtId="0" fontId="6" fillId="2" borderId="1" xfId="0" applyFont="1" applyFill="1" applyBorder="1" applyAlignment="1" applyProtection="1">
      <alignment horizontal="left"/>
      <protection locked="0"/>
    </xf>
    <xf numFmtId="0" fontId="0" fillId="2" borderId="3" xfId="0" applyFill="1" applyBorder="1" applyAlignment="1" applyProtection="1">
      <alignment horizontal="left"/>
      <protection locked="0"/>
    </xf>
    <xf numFmtId="0" fontId="6" fillId="2" borderId="9" xfId="0" applyFont="1" applyFill="1" applyBorder="1" applyAlignment="1" applyProtection="1"/>
    <xf numFmtId="0" fontId="0" fillId="2" borderId="0" xfId="0" applyFill="1" applyBorder="1" applyAlignment="1" applyProtection="1"/>
    <xf numFmtId="0" fontId="0" fillId="3" borderId="10" xfId="0" applyFill="1" applyBorder="1" applyAlignment="1" applyProtection="1">
      <alignment horizontal="left"/>
      <protection locked="0"/>
    </xf>
    <xf numFmtId="0" fontId="1" fillId="2" borderId="10" xfId="0" applyFont="1" applyFill="1" applyBorder="1" applyAlignment="1" applyProtection="1">
      <alignment horizontal="left"/>
    </xf>
    <xf numFmtId="0" fontId="22" fillId="3" borderId="10" xfId="0" applyFont="1" applyFill="1" applyBorder="1" applyAlignment="1" applyProtection="1">
      <alignment horizontal="left"/>
      <protection locked="0"/>
    </xf>
    <xf numFmtId="0" fontId="23" fillId="3" borderId="11" xfId="0" applyFont="1" applyFill="1" applyBorder="1" applyAlignment="1" applyProtection="1">
      <alignment horizontal="left"/>
      <protection locked="0"/>
    </xf>
    <xf numFmtId="0" fontId="23" fillId="3" borderId="12" xfId="0" applyFont="1" applyFill="1" applyBorder="1" applyAlignment="1" applyProtection="1">
      <alignment horizontal="left"/>
      <protection locked="0"/>
    </xf>
    <xf numFmtId="49" fontId="0" fillId="3" borderId="5" xfId="0" applyNumberFormat="1" applyFill="1" applyBorder="1" applyAlignment="1" applyProtection="1">
      <alignment horizontal="left"/>
      <protection locked="0"/>
    </xf>
    <xf numFmtId="49" fontId="0" fillId="3" borderId="6" xfId="0" applyNumberFormat="1" applyFill="1" applyBorder="1" applyAlignment="1" applyProtection="1">
      <alignment horizontal="left"/>
      <protection locked="0"/>
    </xf>
    <xf numFmtId="49" fontId="0" fillId="3" borderId="11" xfId="0" applyNumberFormat="1" applyFill="1" applyBorder="1" applyAlignment="1" applyProtection="1">
      <alignment horizontal="left"/>
      <protection locked="0"/>
    </xf>
    <xf numFmtId="49" fontId="0" fillId="3" borderId="12" xfId="0" applyNumberFormat="1" applyFill="1" applyBorder="1" applyAlignment="1" applyProtection="1">
      <alignment horizontal="left"/>
      <protection locked="0"/>
    </xf>
    <xf numFmtId="0" fontId="6" fillId="3" borderId="11" xfId="0" applyFont="1" applyFill="1" applyBorder="1" applyAlignment="1" applyProtection="1">
      <alignment horizontal="left"/>
      <protection locked="0"/>
    </xf>
    <xf numFmtId="0" fontId="6" fillId="3" borderId="12" xfId="0" applyFont="1" applyFill="1" applyBorder="1" applyAlignment="1" applyProtection="1">
      <alignment horizontal="left"/>
      <protection locked="0"/>
    </xf>
    <xf numFmtId="0" fontId="0" fillId="3" borderId="11" xfId="0" applyFill="1" applyBorder="1" applyAlignment="1" applyProtection="1">
      <protection locked="0"/>
    </xf>
    <xf numFmtId="0" fontId="0" fillId="3" borderId="7" xfId="0" applyFill="1" applyBorder="1" applyAlignment="1" applyProtection="1">
      <protection locked="0"/>
    </xf>
    <xf numFmtId="167" fontId="21" fillId="3" borderId="10" xfId="0" applyNumberFormat="1" applyFont="1" applyFill="1" applyBorder="1" applyAlignment="1" applyProtection="1">
      <alignment horizontal="center"/>
      <protection locked="0"/>
    </xf>
    <xf numFmtId="167" fontId="19" fillId="3" borderId="12" xfId="0" applyNumberFormat="1" applyFont="1" applyFill="1" applyBorder="1" applyAlignment="1" applyProtection="1">
      <alignment horizontal="center"/>
      <protection locked="0"/>
    </xf>
    <xf numFmtId="0" fontId="1" fillId="3" borderId="1" xfId="0" applyFont="1" applyFill="1" applyBorder="1" applyAlignment="1" applyProtection="1">
      <alignment horizontal="left"/>
      <protection locked="0"/>
    </xf>
    <xf numFmtId="0" fontId="1" fillId="3" borderId="2" xfId="0" applyFont="1" applyFill="1" applyBorder="1" applyAlignment="1" applyProtection="1">
      <alignment horizontal="left"/>
      <protection locked="0"/>
    </xf>
    <xf numFmtId="0" fontId="1" fillId="3" borderId="3" xfId="0" applyFont="1" applyFill="1" applyBorder="1" applyAlignment="1" applyProtection="1">
      <alignment horizontal="left"/>
      <protection locked="0"/>
    </xf>
    <xf numFmtId="0" fontId="18" fillId="2" borderId="9" xfId="0" applyFont="1" applyFill="1" applyBorder="1" applyAlignment="1" applyProtection="1">
      <alignment horizontal="center" vertical="center"/>
    </xf>
    <xf numFmtId="0" fontId="18" fillId="2" borderId="26"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1" fontId="6" fillId="3" borderId="23" xfId="0" applyNumberFormat="1" applyFont="1" applyFill="1" applyBorder="1" applyAlignment="1" applyProtection="1">
      <alignment horizontal="center"/>
      <protection locked="0"/>
    </xf>
    <xf numFmtId="1" fontId="6" fillId="3" borderId="17" xfId="0" applyNumberFormat="1" applyFont="1" applyFill="1" applyBorder="1" applyAlignment="1" applyProtection="1">
      <alignment horizontal="center"/>
      <protection locked="0"/>
    </xf>
    <xf numFmtId="1" fontId="6" fillId="3" borderId="15" xfId="0" applyNumberFormat="1" applyFont="1" applyFill="1" applyBorder="1" applyAlignment="1" applyProtection="1">
      <alignment horizontal="center"/>
      <protection locked="0"/>
    </xf>
    <xf numFmtId="1" fontId="6" fillId="3" borderId="16" xfId="0" applyNumberFormat="1" applyFont="1" applyFill="1" applyBorder="1" applyAlignment="1" applyProtection="1">
      <alignment horizontal="center"/>
      <protection locked="0"/>
    </xf>
    <xf numFmtId="0" fontId="0" fillId="2" borderId="26" xfId="0" applyFill="1" applyBorder="1" applyAlignment="1" applyProtection="1">
      <alignment horizontal="center"/>
    </xf>
    <xf numFmtId="0" fontId="0" fillId="2" borderId="6" xfId="0" applyFill="1" applyBorder="1" applyAlignment="1" applyProtection="1">
      <alignment horizontal="center"/>
    </xf>
    <xf numFmtId="0" fontId="0" fillId="2" borderId="7" xfId="0" applyFill="1" applyBorder="1" applyAlignment="1" applyProtection="1">
      <alignment horizontal="center"/>
    </xf>
    <xf numFmtId="0" fontId="13" fillId="2" borderId="17" xfId="0" applyFont="1" applyFill="1" applyBorder="1" applyAlignment="1" applyProtection="1"/>
    <xf numFmtId="0" fontId="0" fillId="2" borderId="18" xfId="0" applyFont="1" applyFill="1" applyBorder="1" applyAlignment="1" applyProtection="1"/>
    <xf numFmtId="0" fontId="13" fillId="2" borderId="18" xfId="0" applyFont="1" applyFill="1" applyBorder="1" applyAlignment="1" applyProtection="1"/>
    <xf numFmtId="0" fontId="17" fillId="2" borderId="19" xfId="0" applyFont="1" applyFill="1" applyBorder="1" applyAlignment="1" applyProtection="1"/>
    <xf numFmtId="0" fontId="6" fillId="2" borderId="9" xfId="0" applyFont="1" applyFill="1" applyBorder="1" applyAlignment="1" applyProtection="1">
      <alignment horizontal="center"/>
    </xf>
    <xf numFmtId="0" fontId="0" fillId="2" borderId="25" xfId="0" applyFill="1" applyBorder="1" applyAlignment="1" applyProtection="1">
      <alignment horizontal="left" vertical="center"/>
    </xf>
    <xf numFmtId="0" fontId="0" fillId="2" borderId="16" xfId="0" applyFill="1" applyBorder="1" applyAlignment="1" applyProtection="1">
      <alignment horizontal="left" vertical="center"/>
    </xf>
    <xf numFmtId="0" fontId="0" fillId="2" borderId="15" xfId="0" applyFont="1" applyFill="1" applyBorder="1" applyAlignment="1" applyProtection="1">
      <alignment horizontal="left"/>
    </xf>
    <xf numFmtId="0" fontId="0" fillId="2" borderId="25" xfId="0" applyFont="1" applyFill="1" applyBorder="1" applyAlignment="1" applyProtection="1">
      <alignment horizontal="left"/>
    </xf>
    <xf numFmtId="0" fontId="0" fillId="2" borderId="16" xfId="0" applyFont="1" applyFill="1" applyBorder="1" applyAlignment="1" applyProtection="1">
      <alignment horizontal="left"/>
    </xf>
    <xf numFmtId="0" fontId="0" fillId="2" borderId="19" xfId="0" applyFill="1" applyBorder="1" applyAlignment="1" applyProtection="1">
      <alignment horizontal="center"/>
    </xf>
    <xf numFmtId="0" fontId="17" fillId="2" borderId="19" xfId="0" applyFont="1" applyFill="1" applyBorder="1" applyAlignment="1" applyProtection="1">
      <alignment horizontal="center"/>
    </xf>
  </cellXfs>
  <cellStyles count="5">
    <cellStyle name="Hyperlink" xfId="1" builtinId="8"/>
    <cellStyle name="Normal" xfId="0" builtinId="0"/>
    <cellStyle name="Normal 2" xfId="4" xr:uid="{00000000-0005-0000-0000-000002000000}"/>
    <cellStyle name="Normal 3" xfId="3" xr:uid="{00000000-0005-0000-0000-000003000000}"/>
    <cellStyle name="Normal 5" xfId="2" xr:uid="{00000000-0005-0000-0000-000004000000}"/>
  </cellStyles>
  <dxfs count="7">
    <dxf>
      <fill>
        <patternFill>
          <bgColor rgb="FFFF0000"/>
        </patternFill>
      </fill>
    </dxf>
    <dxf>
      <fill>
        <patternFill>
          <bgColor rgb="FFFFC7CE"/>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51</xdr:row>
      <xdr:rowOff>57150</xdr:rowOff>
    </xdr:from>
    <xdr:ext cx="716991" cy="264560"/>
    <xdr:sp macro="" textlink="">
      <xdr:nvSpPr>
        <xdr:cNvPr id="3" name="TextBox 2">
          <a:extLst>
            <a:ext uri="{FF2B5EF4-FFF2-40B4-BE49-F238E27FC236}">
              <a16:creationId xmlns:a16="http://schemas.microsoft.com/office/drawing/2014/main" id="{2AF942FA-0FD7-49DB-A037-8C2DA835DBD2}"/>
            </a:ext>
          </a:extLst>
        </xdr:cNvPr>
        <xdr:cNvSpPr txBox="1"/>
      </xdr:nvSpPr>
      <xdr:spPr>
        <a:xfrm>
          <a:off x="76200" y="9429750"/>
          <a:ext cx="7169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979</a:t>
          </a:r>
          <a:r>
            <a:rPr lang="en-US" sz="1100" baseline="0">
              <a:solidFill>
                <a:schemeClr val="bg1"/>
              </a:solidFill>
            </a:rPr>
            <a:t> 9012</a:t>
          </a:r>
          <a:endParaRPr lang="en-US" sz="1100">
            <a:solidFill>
              <a:schemeClr val="bg1"/>
            </a:solidFill>
          </a:endParaRPr>
        </a:p>
      </xdr:txBody>
    </xdr:sp>
    <xdr:clientData/>
  </xdr:oneCellAnchor>
  <xdr:oneCellAnchor>
    <xdr:from>
      <xdr:col>3</xdr:col>
      <xdr:colOff>352425</xdr:colOff>
      <xdr:row>38</xdr:row>
      <xdr:rowOff>47625</xdr:rowOff>
    </xdr:from>
    <xdr:ext cx="365293" cy="264560"/>
    <xdr:sp macro="" textlink="">
      <xdr:nvSpPr>
        <xdr:cNvPr id="4" name="TextBox 3">
          <a:extLst>
            <a:ext uri="{FF2B5EF4-FFF2-40B4-BE49-F238E27FC236}">
              <a16:creationId xmlns:a16="http://schemas.microsoft.com/office/drawing/2014/main" id="{E56BDE1E-8419-4BD9-8B08-1BEFD8B73813}"/>
            </a:ext>
          </a:extLst>
        </xdr:cNvPr>
        <xdr:cNvSpPr txBox="1"/>
      </xdr:nvSpPr>
      <xdr:spPr>
        <a:xfrm>
          <a:off x="1819275" y="6905625"/>
          <a:ext cx="3652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nid</a:t>
          </a:r>
        </a:p>
      </xdr:txBody>
    </xdr:sp>
    <xdr:clientData/>
  </xdr:oneCellAnchor>
  <xdr:oneCellAnchor>
    <xdr:from>
      <xdr:col>8</xdr:col>
      <xdr:colOff>247650</xdr:colOff>
      <xdr:row>32</xdr:row>
      <xdr:rowOff>171450</xdr:rowOff>
    </xdr:from>
    <xdr:ext cx="503728" cy="264560"/>
    <xdr:sp macro="" textlink="">
      <xdr:nvSpPr>
        <xdr:cNvPr id="6" name="TextBox 5">
          <a:extLst>
            <a:ext uri="{FF2B5EF4-FFF2-40B4-BE49-F238E27FC236}">
              <a16:creationId xmlns:a16="http://schemas.microsoft.com/office/drawing/2014/main" id="{F96713D5-2AEE-4860-B784-106E9B35A59A}"/>
            </a:ext>
          </a:extLst>
        </xdr:cNvPr>
        <xdr:cNvSpPr txBox="1"/>
      </xdr:nvSpPr>
      <xdr:spPr>
        <a:xfrm>
          <a:off x="3324225" y="5886450"/>
          <a:ext cx="5037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north</a:t>
          </a:r>
        </a:p>
      </xdr:txBody>
    </xdr:sp>
    <xdr:clientData/>
  </xdr:oneCellAnchor>
  <xdr:oneCellAnchor>
    <xdr:from>
      <xdr:col>11</xdr:col>
      <xdr:colOff>152400</xdr:colOff>
      <xdr:row>36</xdr:row>
      <xdr:rowOff>0</xdr:rowOff>
    </xdr:from>
    <xdr:ext cx="462627" cy="264560"/>
    <xdr:sp macro="" textlink="">
      <xdr:nvSpPr>
        <xdr:cNvPr id="7" name="TextBox 6">
          <a:extLst>
            <a:ext uri="{FF2B5EF4-FFF2-40B4-BE49-F238E27FC236}">
              <a16:creationId xmlns:a16="http://schemas.microsoft.com/office/drawing/2014/main" id="{DCA92479-BF96-4082-BA44-64AD75380A32}"/>
            </a:ext>
          </a:extLst>
        </xdr:cNvPr>
        <xdr:cNvSpPr txBox="1"/>
      </xdr:nvSpPr>
      <xdr:spPr>
        <a:xfrm>
          <a:off x="3962400" y="6477000"/>
          <a:ext cx="4626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Zane</a:t>
          </a:r>
        </a:p>
      </xdr:txBody>
    </xdr:sp>
    <xdr:clientData/>
  </xdr:oneCellAnchor>
  <xdr:twoCellAnchor editAs="oneCell">
    <xdr:from>
      <xdr:col>0</xdr:col>
      <xdr:colOff>19050</xdr:colOff>
      <xdr:row>28</xdr:row>
      <xdr:rowOff>19050</xdr:rowOff>
    </xdr:from>
    <xdr:to>
      <xdr:col>20</xdr:col>
      <xdr:colOff>561975</xdr:colOff>
      <xdr:row>57</xdr:row>
      <xdr:rowOff>180975</xdr:rowOff>
    </xdr:to>
    <xdr:pic>
      <xdr:nvPicPr>
        <xdr:cNvPr id="2" name="Picture 1">
          <a:extLst>
            <a:ext uri="{FF2B5EF4-FFF2-40B4-BE49-F238E27FC236}">
              <a16:creationId xmlns:a16="http://schemas.microsoft.com/office/drawing/2014/main" id="{46EAC7A7-07D0-4191-A592-ECEED6C93B48}"/>
            </a:ext>
          </a:extLst>
        </xdr:cNvPr>
        <xdr:cNvPicPr>
          <a:picLocks noChangeAspect="1"/>
        </xdr:cNvPicPr>
      </xdr:nvPicPr>
      <xdr:blipFill>
        <a:blip xmlns:r="http://schemas.openxmlformats.org/officeDocument/2006/relationships" r:embed="rId1"/>
        <a:stretch>
          <a:fillRect/>
        </a:stretch>
      </xdr:blipFill>
      <xdr:spPr>
        <a:xfrm>
          <a:off x="19050" y="4962525"/>
          <a:ext cx="8134350" cy="5600700"/>
        </a:xfrm>
        <a:prstGeom prst="rect">
          <a:avLst/>
        </a:prstGeom>
      </xdr:spPr>
    </xdr:pic>
    <xdr:clientData/>
  </xdr:twoCellAnchor>
  <xdr:twoCellAnchor>
    <xdr:from>
      <xdr:col>7</xdr:col>
      <xdr:colOff>133350</xdr:colOff>
      <xdr:row>34</xdr:row>
      <xdr:rowOff>0</xdr:rowOff>
    </xdr:from>
    <xdr:to>
      <xdr:col>7</xdr:col>
      <xdr:colOff>438150</xdr:colOff>
      <xdr:row>44</xdr:row>
      <xdr:rowOff>28575</xdr:rowOff>
    </xdr:to>
    <xdr:cxnSp macro="">
      <xdr:nvCxnSpPr>
        <xdr:cNvPr id="8" name="Straight Connector 7">
          <a:extLst>
            <a:ext uri="{FF2B5EF4-FFF2-40B4-BE49-F238E27FC236}">
              <a16:creationId xmlns:a16="http://schemas.microsoft.com/office/drawing/2014/main" id="{4AD492A6-AF90-456C-AB43-A67400AEE02A}"/>
            </a:ext>
          </a:extLst>
        </xdr:cNvPr>
        <xdr:cNvCxnSpPr/>
      </xdr:nvCxnSpPr>
      <xdr:spPr>
        <a:xfrm flipH="1">
          <a:off x="2514600" y="6096000"/>
          <a:ext cx="304800" cy="1962150"/>
        </a:xfrm>
        <a:prstGeom prst="line">
          <a:avLst/>
        </a:prstGeom>
      </xdr:spPr>
      <xdr:style>
        <a:lnRef idx="3">
          <a:schemeClr val="accent3"/>
        </a:lnRef>
        <a:fillRef idx="0">
          <a:schemeClr val="accent3"/>
        </a:fillRef>
        <a:effectRef idx="2">
          <a:schemeClr val="accent3"/>
        </a:effectRef>
        <a:fontRef idx="minor">
          <a:schemeClr val="tx1"/>
        </a:fontRef>
      </xdr:style>
    </xdr:cxnSp>
    <xdr:clientData/>
  </xdr:twoCellAnchor>
  <xdr:oneCellAnchor>
    <xdr:from>
      <xdr:col>12</xdr:col>
      <xdr:colOff>9525</xdr:colOff>
      <xdr:row>43</xdr:row>
      <xdr:rowOff>57150</xdr:rowOff>
    </xdr:from>
    <xdr:ext cx="365293" cy="264560"/>
    <xdr:sp macro="" textlink="">
      <xdr:nvSpPr>
        <xdr:cNvPr id="9" name="TextBox 8">
          <a:extLst>
            <a:ext uri="{FF2B5EF4-FFF2-40B4-BE49-F238E27FC236}">
              <a16:creationId xmlns:a16="http://schemas.microsoft.com/office/drawing/2014/main" id="{D550FD8B-EB91-45AB-8188-958DDAB1152B}"/>
            </a:ext>
          </a:extLst>
        </xdr:cNvPr>
        <xdr:cNvSpPr txBox="1"/>
      </xdr:nvSpPr>
      <xdr:spPr>
        <a:xfrm>
          <a:off x="4057650" y="7896225"/>
          <a:ext cx="3652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nid</a:t>
          </a:r>
        </a:p>
      </xdr:txBody>
    </xdr:sp>
    <xdr:clientData/>
  </xdr:oneCellAnchor>
  <xdr:oneCellAnchor>
    <xdr:from>
      <xdr:col>9</xdr:col>
      <xdr:colOff>104775</xdr:colOff>
      <xdr:row>33</xdr:row>
      <xdr:rowOff>66675</xdr:rowOff>
    </xdr:from>
    <xdr:ext cx="779444" cy="264560"/>
    <xdr:sp macro="" textlink="">
      <xdr:nvSpPr>
        <xdr:cNvPr id="10" name="TextBox 9">
          <a:extLst>
            <a:ext uri="{FF2B5EF4-FFF2-40B4-BE49-F238E27FC236}">
              <a16:creationId xmlns:a16="http://schemas.microsoft.com/office/drawing/2014/main" id="{1AE07D69-5879-485E-BBCE-18143211579B}"/>
            </a:ext>
          </a:extLst>
        </xdr:cNvPr>
        <xdr:cNvSpPr txBox="1"/>
      </xdr:nvSpPr>
      <xdr:spPr>
        <a:xfrm>
          <a:off x="3448050" y="5972175"/>
          <a:ext cx="7794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dog house</a:t>
          </a:r>
        </a:p>
      </xdr:txBody>
    </xdr:sp>
    <xdr:clientData/>
  </xdr:oneCellAnchor>
  <xdr:oneCellAnchor>
    <xdr:from>
      <xdr:col>14</xdr:col>
      <xdr:colOff>304800</xdr:colOff>
      <xdr:row>35</xdr:row>
      <xdr:rowOff>95250</xdr:rowOff>
    </xdr:from>
    <xdr:ext cx="873701" cy="264560"/>
    <xdr:sp macro="" textlink="">
      <xdr:nvSpPr>
        <xdr:cNvPr id="11" name="TextBox 10">
          <a:extLst>
            <a:ext uri="{FF2B5EF4-FFF2-40B4-BE49-F238E27FC236}">
              <a16:creationId xmlns:a16="http://schemas.microsoft.com/office/drawing/2014/main" id="{AA9913B6-641B-4194-948A-7D42E5D56C2D}"/>
            </a:ext>
          </a:extLst>
        </xdr:cNvPr>
        <xdr:cNvSpPr txBox="1"/>
      </xdr:nvSpPr>
      <xdr:spPr>
        <a:xfrm>
          <a:off x="5153025" y="6381750"/>
          <a:ext cx="8737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drop</a:t>
          </a:r>
          <a:r>
            <a:rPr lang="en-US" sz="1100" baseline="0">
              <a:solidFill>
                <a:schemeClr val="bg1"/>
              </a:solidFill>
            </a:rPr>
            <a:t> on site</a:t>
          </a:r>
          <a:endParaRPr lang="en-US" sz="1100">
            <a:solidFill>
              <a:schemeClr val="bg1"/>
            </a:solidFill>
          </a:endParaRPr>
        </a:p>
      </xdr:txBody>
    </xdr:sp>
    <xdr:clientData/>
  </xdr:oneCellAnchor>
  <xdr:oneCellAnchor>
    <xdr:from>
      <xdr:col>7</xdr:col>
      <xdr:colOff>137506</xdr:colOff>
      <xdr:row>34</xdr:row>
      <xdr:rowOff>72043</xdr:rowOff>
    </xdr:from>
    <xdr:ext cx="264560" cy="730072"/>
    <xdr:sp macro="" textlink="">
      <xdr:nvSpPr>
        <xdr:cNvPr id="12" name="TextBox 11">
          <a:extLst>
            <a:ext uri="{FF2B5EF4-FFF2-40B4-BE49-F238E27FC236}">
              <a16:creationId xmlns:a16="http://schemas.microsoft.com/office/drawing/2014/main" id="{BE136763-613B-43CA-9EDC-D98B3E7FB2DA}"/>
            </a:ext>
          </a:extLst>
        </xdr:cNvPr>
        <xdr:cNvSpPr txBox="1"/>
      </xdr:nvSpPr>
      <xdr:spPr>
        <a:xfrm rot="6065297">
          <a:off x="2286000" y="6400799"/>
          <a:ext cx="7300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140' bore</a:t>
          </a:r>
        </a:p>
      </xdr:txBody>
    </xdr:sp>
    <xdr:clientData/>
  </xdr:oneCellAnchor>
  <xdr:oneCellAnchor>
    <xdr:from>
      <xdr:col>7</xdr:col>
      <xdr:colOff>419100</xdr:colOff>
      <xdr:row>31</xdr:row>
      <xdr:rowOff>38100</xdr:rowOff>
    </xdr:from>
    <xdr:ext cx="4854149" cy="264560"/>
    <xdr:sp macro="" textlink="">
      <xdr:nvSpPr>
        <xdr:cNvPr id="13" name="TextBox 12">
          <a:extLst>
            <a:ext uri="{FF2B5EF4-FFF2-40B4-BE49-F238E27FC236}">
              <a16:creationId xmlns:a16="http://schemas.microsoft.com/office/drawing/2014/main" id="{9DFC6478-5B82-4E88-8E6E-664C07F7A452}"/>
            </a:ext>
          </a:extLst>
        </xdr:cNvPr>
        <xdr:cNvSpPr txBox="1"/>
      </xdr:nvSpPr>
      <xdr:spPr>
        <a:xfrm>
          <a:off x="2800350" y="5562600"/>
          <a:ext cx="48541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placed 321'</a:t>
          </a:r>
          <a:r>
            <a:rPr lang="en-US" sz="1100" baseline="0">
              <a:solidFill>
                <a:schemeClr val="bg1"/>
              </a:solidFill>
            </a:rPr>
            <a:t> fiber drop to nid from dog house using drop on site. 140' bore marked</a:t>
          </a:r>
          <a:endParaRPr lang="en-US" sz="1100">
            <a:solidFill>
              <a:schemeClr val="bg1"/>
            </a:solidFill>
          </a:endParaRPr>
        </a:p>
      </xdr:txBody>
    </xdr:sp>
    <xdr:clientData/>
  </xdr:oneCellAnchor>
  <xdr:twoCellAnchor>
    <xdr:from>
      <xdr:col>3</xdr:col>
      <xdr:colOff>95250</xdr:colOff>
      <xdr:row>29</xdr:row>
      <xdr:rowOff>76200</xdr:rowOff>
    </xdr:from>
    <xdr:to>
      <xdr:col>4</xdr:col>
      <xdr:colOff>95250</xdr:colOff>
      <xdr:row>31</xdr:row>
      <xdr:rowOff>57150</xdr:rowOff>
    </xdr:to>
    <xdr:sp macro="" textlink="">
      <xdr:nvSpPr>
        <xdr:cNvPr id="14" name="Arrow: Up 13">
          <a:extLst>
            <a:ext uri="{FF2B5EF4-FFF2-40B4-BE49-F238E27FC236}">
              <a16:creationId xmlns:a16="http://schemas.microsoft.com/office/drawing/2014/main" id="{AA315CE7-6F84-440D-9D7F-029ABB658B0E}"/>
            </a:ext>
          </a:extLst>
        </xdr:cNvPr>
        <xdr:cNvSpPr/>
      </xdr:nvSpPr>
      <xdr:spPr>
        <a:xfrm>
          <a:off x="1562100" y="5219700"/>
          <a:ext cx="419100" cy="361950"/>
        </a:xfrm>
        <a:prstGeom prst="upArrow">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clientData/>
  </xdr:twoCellAnchor>
  <xdr:oneCellAnchor>
    <xdr:from>
      <xdr:col>3</xdr:col>
      <xdr:colOff>76200</xdr:colOff>
      <xdr:row>28</xdr:row>
      <xdr:rowOff>66675</xdr:rowOff>
    </xdr:from>
    <xdr:ext cx="503728" cy="264560"/>
    <xdr:sp macro="" textlink="">
      <xdr:nvSpPr>
        <xdr:cNvPr id="15" name="TextBox 14">
          <a:extLst>
            <a:ext uri="{FF2B5EF4-FFF2-40B4-BE49-F238E27FC236}">
              <a16:creationId xmlns:a16="http://schemas.microsoft.com/office/drawing/2014/main" id="{9E967DAA-4389-44E8-8661-EFB8DB22F254}"/>
            </a:ext>
          </a:extLst>
        </xdr:cNvPr>
        <xdr:cNvSpPr txBox="1"/>
      </xdr:nvSpPr>
      <xdr:spPr>
        <a:xfrm>
          <a:off x="1543050" y="5010150"/>
          <a:ext cx="5037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north</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mailto:bsw@mountainltd.com" TargetMode="External"/><Relationship Id="rId2" Type="http://schemas.openxmlformats.org/officeDocument/2006/relationships/hyperlink" Target="mailto:bsw@mountainltd.com" TargetMode="External"/><Relationship Id="rId1" Type="http://schemas.openxmlformats.org/officeDocument/2006/relationships/hyperlink" Target="mailto:bsw@mountainltd.com" TargetMode="External"/><Relationship Id="rId6" Type="http://schemas.openxmlformats.org/officeDocument/2006/relationships/printerSettings" Target="../printerSettings/printerSettings2.bin"/><Relationship Id="rId5" Type="http://schemas.openxmlformats.org/officeDocument/2006/relationships/hyperlink" Target="mailto:metrobsw@centurylink.com" TargetMode="External"/><Relationship Id="rId4" Type="http://schemas.openxmlformats.org/officeDocument/2006/relationships/hyperlink" Target="mailto:metrobsw@centurylink.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sw@mountainltd.com" TargetMode="External"/><Relationship Id="rId2" Type="http://schemas.openxmlformats.org/officeDocument/2006/relationships/hyperlink" Target="mailto:bsw@mountainltd.com" TargetMode="External"/><Relationship Id="rId1" Type="http://schemas.openxmlformats.org/officeDocument/2006/relationships/hyperlink" Target="mailto:bsw@mountainltd.com" TargetMode="External"/><Relationship Id="rId6" Type="http://schemas.openxmlformats.org/officeDocument/2006/relationships/printerSettings" Target="../printerSettings/printerSettings3.bin"/><Relationship Id="rId5" Type="http://schemas.openxmlformats.org/officeDocument/2006/relationships/hyperlink" Target="mailto:metrobsw@centurylink.com" TargetMode="External"/><Relationship Id="rId4" Type="http://schemas.openxmlformats.org/officeDocument/2006/relationships/hyperlink" Target="mailto:metrobsw@centurylink.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36"/>
  <sheetViews>
    <sheetView tabSelected="1" workbookViewId="0">
      <selection activeCell="D7" sqref="D7:O7"/>
    </sheetView>
  </sheetViews>
  <sheetFormatPr defaultRowHeight="15" x14ac:dyDescent="0.25"/>
  <cols>
    <col min="1" max="1" width="11.5703125" customWidth="1"/>
    <col min="2" max="2" width="3.28515625" customWidth="1"/>
    <col min="3" max="3" width="7.140625" customWidth="1"/>
    <col min="4" max="4" width="6.28515625" customWidth="1"/>
    <col min="5" max="5" width="1.7109375" customWidth="1"/>
    <col min="6" max="6" width="5.7109375" customWidth="1"/>
    <col min="7" max="7" width="3.140625" hidden="1" customWidth="1"/>
    <col min="8" max="8" width="10.42578125" bestFit="1" customWidth="1"/>
    <col min="9" max="9" width="4" customWidth="1"/>
    <col min="10" max="10" width="3.7109375" customWidth="1"/>
    <col min="11" max="11" width="3.28515625" customWidth="1"/>
    <col min="12" max="12" width="3.5703125" customWidth="1"/>
    <col min="13" max="13" width="5.28515625" customWidth="1"/>
    <col min="14" max="14" width="6.7109375" customWidth="1"/>
    <col min="15" max="15" width="7.42578125" customWidth="1"/>
    <col min="16" max="16" width="8.140625" customWidth="1"/>
    <col min="17" max="17" width="5" customWidth="1"/>
    <col min="18" max="18" width="7" customWidth="1"/>
    <col min="19" max="19" width="7.7109375" customWidth="1"/>
    <col min="20" max="20" width="5.85546875" customWidth="1"/>
    <col min="21" max="21" width="8.7109375" customWidth="1"/>
    <col min="22" max="22" width="9.140625" hidden="1" customWidth="1"/>
    <col min="23" max="24" width="8.85546875" hidden="1" customWidth="1"/>
    <col min="25" max="25" width="23.42578125" hidden="1" customWidth="1"/>
    <col min="26" max="27" width="9.140625" hidden="1" customWidth="1"/>
    <col min="28" max="29" width="9.140625" customWidth="1"/>
    <col min="254" max="254" width="11.5703125" customWidth="1"/>
    <col min="255" max="255" width="3.28515625" customWidth="1"/>
    <col min="256" max="256" width="7.140625" customWidth="1"/>
    <col min="257" max="257" width="5.5703125" customWidth="1"/>
    <col min="258" max="258" width="3.28515625" customWidth="1"/>
    <col min="259" max="259" width="3.140625" customWidth="1"/>
    <col min="260" max="260" width="0" hidden="1" customWidth="1"/>
    <col min="261" max="261" width="7" customWidth="1"/>
    <col min="262" max="262" width="4" customWidth="1"/>
    <col min="263" max="263" width="3.140625" customWidth="1"/>
    <col min="264" max="264" width="3.28515625" customWidth="1"/>
    <col min="265" max="265" width="3.5703125" customWidth="1"/>
    <col min="266" max="266" width="5.28515625" customWidth="1"/>
    <col min="267" max="267" width="4.140625" customWidth="1"/>
    <col min="268" max="268" width="5.28515625" customWidth="1"/>
    <col min="269" max="269" width="5.85546875" customWidth="1"/>
    <col min="270" max="270" width="5" customWidth="1"/>
    <col min="271" max="271" width="7" customWidth="1"/>
    <col min="272" max="272" width="6.140625" customWidth="1"/>
    <col min="273" max="273" width="5.28515625" customWidth="1"/>
    <col min="274" max="274" width="3.140625" customWidth="1"/>
    <col min="275" max="275" width="0" hidden="1" customWidth="1"/>
    <col min="276" max="276" width="9.140625" customWidth="1"/>
    <col min="280" max="280" width="0" hidden="1" customWidth="1"/>
    <col min="510" max="510" width="11.5703125" customWidth="1"/>
    <col min="511" max="511" width="3.28515625" customWidth="1"/>
    <col min="512" max="512" width="7.140625" customWidth="1"/>
    <col min="513" max="513" width="5.5703125" customWidth="1"/>
    <col min="514" max="514" width="3.28515625" customWidth="1"/>
    <col min="515" max="515" width="3.140625" customWidth="1"/>
    <col min="516" max="516" width="0" hidden="1" customWidth="1"/>
    <col min="517" max="517" width="7" customWidth="1"/>
    <col min="518" max="518" width="4" customWidth="1"/>
    <col min="519" max="519" width="3.140625" customWidth="1"/>
    <col min="520" max="520" width="3.28515625" customWidth="1"/>
    <col min="521" max="521" width="3.5703125" customWidth="1"/>
    <col min="522" max="522" width="5.28515625" customWidth="1"/>
    <col min="523" max="523" width="4.140625" customWidth="1"/>
    <col min="524" max="524" width="5.28515625" customWidth="1"/>
    <col min="525" max="525" width="5.85546875" customWidth="1"/>
    <col min="526" max="526" width="5" customWidth="1"/>
    <col min="527" max="527" width="7" customWidth="1"/>
    <col min="528" max="528" width="6.140625" customWidth="1"/>
    <col min="529" max="529" width="5.28515625" customWidth="1"/>
    <col min="530" max="530" width="3.140625" customWidth="1"/>
    <col min="531" max="531" width="0" hidden="1" customWidth="1"/>
    <col min="532" max="532" width="9.140625" customWidth="1"/>
    <col min="536" max="536" width="0" hidden="1" customWidth="1"/>
    <col min="766" max="766" width="11.5703125" customWidth="1"/>
    <col min="767" max="767" width="3.28515625" customWidth="1"/>
    <col min="768" max="768" width="7.140625" customWidth="1"/>
    <col min="769" max="769" width="5.5703125" customWidth="1"/>
    <col min="770" max="770" width="3.28515625" customWidth="1"/>
    <col min="771" max="771" width="3.140625" customWidth="1"/>
    <col min="772" max="772" width="0" hidden="1" customWidth="1"/>
    <col min="773" max="773" width="7" customWidth="1"/>
    <col min="774" max="774" width="4" customWidth="1"/>
    <col min="775" max="775" width="3.140625" customWidth="1"/>
    <col min="776" max="776" width="3.28515625" customWidth="1"/>
    <col min="777" max="777" width="3.5703125" customWidth="1"/>
    <col min="778" max="778" width="5.28515625" customWidth="1"/>
    <col min="779" max="779" width="4.140625" customWidth="1"/>
    <col min="780" max="780" width="5.28515625" customWidth="1"/>
    <col min="781" max="781" width="5.85546875" customWidth="1"/>
    <col min="782" max="782" width="5" customWidth="1"/>
    <col min="783" max="783" width="7" customWidth="1"/>
    <col min="784" max="784" width="6.140625" customWidth="1"/>
    <col min="785" max="785" width="5.28515625" customWidth="1"/>
    <col min="786" max="786" width="3.140625" customWidth="1"/>
    <col min="787" max="787" width="0" hidden="1" customWidth="1"/>
    <col min="788" max="788" width="9.140625" customWidth="1"/>
    <col min="792" max="792" width="0" hidden="1" customWidth="1"/>
    <col min="1022" max="1022" width="11.5703125" customWidth="1"/>
    <col min="1023" max="1023" width="3.28515625" customWidth="1"/>
    <col min="1024" max="1024" width="7.140625" customWidth="1"/>
    <col min="1025" max="1025" width="5.5703125" customWidth="1"/>
    <col min="1026" max="1026" width="3.28515625" customWidth="1"/>
    <col min="1027" max="1027" width="3.140625" customWidth="1"/>
    <col min="1028" max="1028" width="0" hidden="1" customWidth="1"/>
    <col min="1029" max="1029" width="7" customWidth="1"/>
    <col min="1030" max="1030" width="4" customWidth="1"/>
    <col min="1031" max="1031" width="3.140625" customWidth="1"/>
    <col min="1032" max="1032" width="3.28515625" customWidth="1"/>
    <col min="1033" max="1033" width="3.5703125" customWidth="1"/>
    <col min="1034" max="1034" width="5.28515625" customWidth="1"/>
    <col min="1035" max="1035" width="4.140625" customWidth="1"/>
    <col min="1036" max="1036" width="5.28515625" customWidth="1"/>
    <col min="1037" max="1037" width="5.85546875" customWidth="1"/>
    <col min="1038" max="1038" width="5" customWidth="1"/>
    <col min="1039" max="1039" width="7" customWidth="1"/>
    <col min="1040" max="1040" width="6.140625" customWidth="1"/>
    <col min="1041" max="1041" width="5.28515625" customWidth="1"/>
    <col min="1042" max="1042" width="3.140625" customWidth="1"/>
    <col min="1043" max="1043" width="0" hidden="1" customWidth="1"/>
    <col min="1044" max="1044" width="9.140625" customWidth="1"/>
    <col min="1048" max="1048" width="0" hidden="1" customWidth="1"/>
    <col min="1278" max="1278" width="11.5703125" customWidth="1"/>
    <col min="1279" max="1279" width="3.28515625" customWidth="1"/>
    <col min="1280" max="1280" width="7.140625" customWidth="1"/>
    <col min="1281" max="1281" width="5.5703125" customWidth="1"/>
    <col min="1282" max="1282" width="3.28515625" customWidth="1"/>
    <col min="1283" max="1283" width="3.140625" customWidth="1"/>
    <col min="1284" max="1284" width="0" hidden="1" customWidth="1"/>
    <col min="1285" max="1285" width="7" customWidth="1"/>
    <col min="1286" max="1286" width="4" customWidth="1"/>
    <col min="1287" max="1287" width="3.140625" customWidth="1"/>
    <col min="1288" max="1288" width="3.28515625" customWidth="1"/>
    <col min="1289" max="1289" width="3.5703125" customWidth="1"/>
    <col min="1290" max="1290" width="5.28515625" customWidth="1"/>
    <col min="1291" max="1291" width="4.140625" customWidth="1"/>
    <col min="1292" max="1292" width="5.28515625" customWidth="1"/>
    <col min="1293" max="1293" width="5.85546875" customWidth="1"/>
    <col min="1294" max="1294" width="5" customWidth="1"/>
    <col min="1295" max="1295" width="7" customWidth="1"/>
    <col min="1296" max="1296" width="6.140625" customWidth="1"/>
    <col min="1297" max="1297" width="5.28515625" customWidth="1"/>
    <col min="1298" max="1298" width="3.140625" customWidth="1"/>
    <col min="1299" max="1299" width="0" hidden="1" customWidth="1"/>
    <col min="1300" max="1300" width="9.140625" customWidth="1"/>
    <col min="1304" max="1304" width="0" hidden="1" customWidth="1"/>
    <col min="1534" max="1534" width="11.5703125" customWidth="1"/>
    <col min="1535" max="1535" width="3.28515625" customWidth="1"/>
    <col min="1536" max="1536" width="7.140625" customWidth="1"/>
    <col min="1537" max="1537" width="5.5703125" customWidth="1"/>
    <col min="1538" max="1538" width="3.28515625" customWidth="1"/>
    <col min="1539" max="1539" width="3.140625" customWidth="1"/>
    <col min="1540" max="1540" width="0" hidden="1" customWidth="1"/>
    <col min="1541" max="1541" width="7" customWidth="1"/>
    <col min="1542" max="1542" width="4" customWidth="1"/>
    <col min="1543" max="1543" width="3.140625" customWidth="1"/>
    <col min="1544" max="1544" width="3.28515625" customWidth="1"/>
    <col min="1545" max="1545" width="3.5703125" customWidth="1"/>
    <col min="1546" max="1546" width="5.28515625" customWidth="1"/>
    <col min="1547" max="1547" width="4.140625" customWidth="1"/>
    <col min="1548" max="1548" width="5.28515625" customWidth="1"/>
    <col min="1549" max="1549" width="5.85546875" customWidth="1"/>
    <col min="1550" max="1550" width="5" customWidth="1"/>
    <col min="1551" max="1551" width="7" customWidth="1"/>
    <col min="1552" max="1552" width="6.140625" customWidth="1"/>
    <col min="1553" max="1553" width="5.28515625" customWidth="1"/>
    <col min="1554" max="1554" width="3.140625" customWidth="1"/>
    <col min="1555" max="1555" width="0" hidden="1" customWidth="1"/>
    <col min="1556" max="1556" width="9.140625" customWidth="1"/>
    <col min="1560" max="1560" width="0" hidden="1" customWidth="1"/>
    <col min="1790" max="1790" width="11.5703125" customWidth="1"/>
    <col min="1791" max="1791" width="3.28515625" customWidth="1"/>
    <col min="1792" max="1792" width="7.140625" customWidth="1"/>
    <col min="1793" max="1793" width="5.5703125" customWidth="1"/>
    <col min="1794" max="1794" width="3.28515625" customWidth="1"/>
    <col min="1795" max="1795" width="3.140625" customWidth="1"/>
    <col min="1796" max="1796" width="0" hidden="1" customWidth="1"/>
    <col min="1797" max="1797" width="7" customWidth="1"/>
    <col min="1798" max="1798" width="4" customWidth="1"/>
    <col min="1799" max="1799" width="3.140625" customWidth="1"/>
    <col min="1800" max="1800" width="3.28515625" customWidth="1"/>
    <col min="1801" max="1801" width="3.5703125" customWidth="1"/>
    <col min="1802" max="1802" width="5.28515625" customWidth="1"/>
    <col min="1803" max="1803" width="4.140625" customWidth="1"/>
    <col min="1804" max="1804" width="5.28515625" customWidth="1"/>
    <col min="1805" max="1805" width="5.85546875" customWidth="1"/>
    <col min="1806" max="1806" width="5" customWidth="1"/>
    <col min="1807" max="1807" width="7" customWidth="1"/>
    <col min="1808" max="1808" width="6.140625" customWidth="1"/>
    <col min="1809" max="1809" width="5.28515625" customWidth="1"/>
    <col min="1810" max="1810" width="3.140625" customWidth="1"/>
    <col min="1811" max="1811" width="0" hidden="1" customWidth="1"/>
    <col min="1812" max="1812" width="9.140625" customWidth="1"/>
    <col min="1816" max="1816" width="0" hidden="1" customWidth="1"/>
    <col min="2046" max="2046" width="11.5703125" customWidth="1"/>
    <col min="2047" max="2047" width="3.28515625" customWidth="1"/>
    <col min="2048" max="2048" width="7.140625" customWidth="1"/>
    <col min="2049" max="2049" width="5.5703125" customWidth="1"/>
    <col min="2050" max="2050" width="3.28515625" customWidth="1"/>
    <col min="2051" max="2051" width="3.140625" customWidth="1"/>
    <col min="2052" max="2052" width="0" hidden="1" customWidth="1"/>
    <col min="2053" max="2053" width="7" customWidth="1"/>
    <col min="2054" max="2054" width="4" customWidth="1"/>
    <col min="2055" max="2055" width="3.140625" customWidth="1"/>
    <col min="2056" max="2056" width="3.28515625" customWidth="1"/>
    <col min="2057" max="2057" width="3.5703125" customWidth="1"/>
    <col min="2058" max="2058" width="5.28515625" customWidth="1"/>
    <col min="2059" max="2059" width="4.140625" customWidth="1"/>
    <col min="2060" max="2060" width="5.28515625" customWidth="1"/>
    <col min="2061" max="2061" width="5.85546875" customWidth="1"/>
    <col min="2062" max="2062" width="5" customWidth="1"/>
    <col min="2063" max="2063" width="7" customWidth="1"/>
    <col min="2064" max="2064" width="6.140625" customWidth="1"/>
    <col min="2065" max="2065" width="5.28515625" customWidth="1"/>
    <col min="2066" max="2066" width="3.140625" customWidth="1"/>
    <col min="2067" max="2067" width="0" hidden="1" customWidth="1"/>
    <col min="2068" max="2068" width="9.140625" customWidth="1"/>
    <col min="2072" max="2072" width="0" hidden="1" customWidth="1"/>
    <col min="2302" max="2302" width="11.5703125" customWidth="1"/>
    <col min="2303" max="2303" width="3.28515625" customWidth="1"/>
    <col min="2304" max="2304" width="7.140625" customWidth="1"/>
    <col min="2305" max="2305" width="5.5703125" customWidth="1"/>
    <col min="2306" max="2306" width="3.28515625" customWidth="1"/>
    <col min="2307" max="2307" width="3.140625" customWidth="1"/>
    <col min="2308" max="2308" width="0" hidden="1" customWidth="1"/>
    <col min="2309" max="2309" width="7" customWidth="1"/>
    <col min="2310" max="2310" width="4" customWidth="1"/>
    <col min="2311" max="2311" width="3.140625" customWidth="1"/>
    <col min="2312" max="2312" width="3.28515625" customWidth="1"/>
    <col min="2313" max="2313" width="3.5703125" customWidth="1"/>
    <col min="2314" max="2314" width="5.28515625" customWidth="1"/>
    <col min="2315" max="2315" width="4.140625" customWidth="1"/>
    <col min="2316" max="2316" width="5.28515625" customWidth="1"/>
    <col min="2317" max="2317" width="5.85546875" customWidth="1"/>
    <col min="2318" max="2318" width="5" customWidth="1"/>
    <col min="2319" max="2319" width="7" customWidth="1"/>
    <col min="2320" max="2320" width="6.140625" customWidth="1"/>
    <col min="2321" max="2321" width="5.28515625" customWidth="1"/>
    <col min="2322" max="2322" width="3.140625" customWidth="1"/>
    <col min="2323" max="2323" width="0" hidden="1" customWidth="1"/>
    <col min="2324" max="2324" width="9.140625" customWidth="1"/>
    <col min="2328" max="2328" width="0" hidden="1" customWidth="1"/>
    <col min="2558" max="2558" width="11.5703125" customWidth="1"/>
    <col min="2559" max="2559" width="3.28515625" customWidth="1"/>
    <col min="2560" max="2560" width="7.140625" customWidth="1"/>
    <col min="2561" max="2561" width="5.5703125" customWidth="1"/>
    <col min="2562" max="2562" width="3.28515625" customWidth="1"/>
    <col min="2563" max="2563" width="3.140625" customWidth="1"/>
    <col min="2564" max="2564" width="0" hidden="1" customWidth="1"/>
    <col min="2565" max="2565" width="7" customWidth="1"/>
    <col min="2566" max="2566" width="4" customWidth="1"/>
    <col min="2567" max="2567" width="3.140625" customWidth="1"/>
    <col min="2568" max="2568" width="3.28515625" customWidth="1"/>
    <col min="2569" max="2569" width="3.5703125" customWidth="1"/>
    <col min="2570" max="2570" width="5.28515625" customWidth="1"/>
    <col min="2571" max="2571" width="4.140625" customWidth="1"/>
    <col min="2572" max="2572" width="5.28515625" customWidth="1"/>
    <col min="2573" max="2573" width="5.85546875" customWidth="1"/>
    <col min="2574" max="2574" width="5" customWidth="1"/>
    <col min="2575" max="2575" width="7" customWidth="1"/>
    <col min="2576" max="2576" width="6.140625" customWidth="1"/>
    <col min="2577" max="2577" width="5.28515625" customWidth="1"/>
    <col min="2578" max="2578" width="3.140625" customWidth="1"/>
    <col min="2579" max="2579" width="0" hidden="1" customWidth="1"/>
    <col min="2580" max="2580" width="9.140625" customWidth="1"/>
    <col min="2584" max="2584" width="0" hidden="1" customWidth="1"/>
    <col min="2814" max="2814" width="11.5703125" customWidth="1"/>
    <col min="2815" max="2815" width="3.28515625" customWidth="1"/>
    <col min="2816" max="2816" width="7.140625" customWidth="1"/>
    <col min="2817" max="2817" width="5.5703125" customWidth="1"/>
    <col min="2818" max="2818" width="3.28515625" customWidth="1"/>
    <col min="2819" max="2819" width="3.140625" customWidth="1"/>
    <col min="2820" max="2820" width="0" hidden="1" customWidth="1"/>
    <col min="2821" max="2821" width="7" customWidth="1"/>
    <col min="2822" max="2822" width="4" customWidth="1"/>
    <col min="2823" max="2823" width="3.140625" customWidth="1"/>
    <col min="2824" max="2824" width="3.28515625" customWidth="1"/>
    <col min="2825" max="2825" width="3.5703125" customWidth="1"/>
    <col min="2826" max="2826" width="5.28515625" customWidth="1"/>
    <col min="2827" max="2827" width="4.140625" customWidth="1"/>
    <col min="2828" max="2828" width="5.28515625" customWidth="1"/>
    <col min="2829" max="2829" width="5.85546875" customWidth="1"/>
    <col min="2830" max="2830" width="5" customWidth="1"/>
    <col min="2831" max="2831" width="7" customWidth="1"/>
    <col min="2832" max="2832" width="6.140625" customWidth="1"/>
    <col min="2833" max="2833" width="5.28515625" customWidth="1"/>
    <col min="2834" max="2834" width="3.140625" customWidth="1"/>
    <col min="2835" max="2835" width="0" hidden="1" customWidth="1"/>
    <col min="2836" max="2836" width="9.140625" customWidth="1"/>
    <col min="2840" max="2840" width="0" hidden="1" customWidth="1"/>
    <col min="3070" max="3070" width="11.5703125" customWidth="1"/>
    <col min="3071" max="3071" width="3.28515625" customWidth="1"/>
    <col min="3072" max="3072" width="7.140625" customWidth="1"/>
    <col min="3073" max="3073" width="5.5703125" customWidth="1"/>
    <col min="3074" max="3074" width="3.28515625" customWidth="1"/>
    <col min="3075" max="3075" width="3.140625" customWidth="1"/>
    <col min="3076" max="3076" width="0" hidden="1" customWidth="1"/>
    <col min="3077" max="3077" width="7" customWidth="1"/>
    <col min="3078" max="3078" width="4" customWidth="1"/>
    <col min="3079" max="3079" width="3.140625" customWidth="1"/>
    <col min="3080" max="3080" width="3.28515625" customWidth="1"/>
    <col min="3081" max="3081" width="3.5703125" customWidth="1"/>
    <col min="3082" max="3082" width="5.28515625" customWidth="1"/>
    <col min="3083" max="3083" width="4.140625" customWidth="1"/>
    <col min="3084" max="3084" width="5.28515625" customWidth="1"/>
    <col min="3085" max="3085" width="5.85546875" customWidth="1"/>
    <col min="3086" max="3086" width="5" customWidth="1"/>
    <col min="3087" max="3087" width="7" customWidth="1"/>
    <col min="3088" max="3088" width="6.140625" customWidth="1"/>
    <col min="3089" max="3089" width="5.28515625" customWidth="1"/>
    <col min="3090" max="3090" width="3.140625" customWidth="1"/>
    <col min="3091" max="3091" width="0" hidden="1" customWidth="1"/>
    <col min="3092" max="3092" width="9.140625" customWidth="1"/>
    <col min="3096" max="3096" width="0" hidden="1" customWidth="1"/>
    <col min="3326" max="3326" width="11.5703125" customWidth="1"/>
    <col min="3327" max="3327" width="3.28515625" customWidth="1"/>
    <col min="3328" max="3328" width="7.140625" customWidth="1"/>
    <col min="3329" max="3329" width="5.5703125" customWidth="1"/>
    <col min="3330" max="3330" width="3.28515625" customWidth="1"/>
    <col min="3331" max="3331" width="3.140625" customWidth="1"/>
    <col min="3332" max="3332" width="0" hidden="1" customWidth="1"/>
    <col min="3333" max="3333" width="7" customWidth="1"/>
    <col min="3334" max="3334" width="4" customWidth="1"/>
    <col min="3335" max="3335" width="3.140625" customWidth="1"/>
    <col min="3336" max="3336" width="3.28515625" customWidth="1"/>
    <col min="3337" max="3337" width="3.5703125" customWidth="1"/>
    <col min="3338" max="3338" width="5.28515625" customWidth="1"/>
    <col min="3339" max="3339" width="4.140625" customWidth="1"/>
    <col min="3340" max="3340" width="5.28515625" customWidth="1"/>
    <col min="3341" max="3341" width="5.85546875" customWidth="1"/>
    <col min="3342" max="3342" width="5" customWidth="1"/>
    <col min="3343" max="3343" width="7" customWidth="1"/>
    <col min="3344" max="3344" width="6.140625" customWidth="1"/>
    <col min="3345" max="3345" width="5.28515625" customWidth="1"/>
    <col min="3346" max="3346" width="3.140625" customWidth="1"/>
    <col min="3347" max="3347" width="0" hidden="1" customWidth="1"/>
    <col min="3348" max="3348" width="9.140625" customWidth="1"/>
    <col min="3352" max="3352" width="0" hidden="1" customWidth="1"/>
    <col min="3582" max="3582" width="11.5703125" customWidth="1"/>
    <col min="3583" max="3583" width="3.28515625" customWidth="1"/>
    <col min="3584" max="3584" width="7.140625" customWidth="1"/>
    <col min="3585" max="3585" width="5.5703125" customWidth="1"/>
    <col min="3586" max="3586" width="3.28515625" customWidth="1"/>
    <col min="3587" max="3587" width="3.140625" customWidth="1"/>
    <col min="3588" max="3588" width="0" hidden="1" customWidth="1"/>
    <col min="3589" max="3589" width="7" customWidth="1"/>
    <col min="3590" max="3590" width="4" customWidth="1"/>
    <col min="3591" max="3591" width="3.140625" customWidth="1"/>
    <col min="3592" max="3592" width="3.28515625" customWidth="1"/>
    <col min="3593" max="3593" width="3.5703125" customWidth="1"/>
    <col min="3594" max="3594" width="5.28515625" customWidth="1"/>
    <col min="3595" max="3595" width="4.140625" customWidth="1"/>
    <col min="3596" max="3596" width="5.28515625" customWidth="1"/>
    <col min="3597" max="3597" width="5.85546875" customWidth="1"/>
    <col min="3598" max="3598" width="5" customWidth="1"/>
    <col min="3599" max="3599" width="7" customWidth="1"/>
    <col min="3600" max="3600" width="6.140625" customWidth="1"/>
    <col min="3601" max="3601" width="5.28515625" customWidth="1"/>
    <col min="3602" max="3602" width="3.140625" customWidth="1"/>
    <col min="3603" max="3603" width="0" hidden="1" customWidth="1"/>
    <col min="3604" max="3604" width="9.140625" customWidth="1"/>
    <col min="3608" max="3608" width="0" hidden="1" customWidth="1"/>
    <col min="3838" max="3838" width="11.5703125" customWidth="1"/>
    <col min="3839" max="3839" width="3.28515625" customWidth="1"/>
    <col min="3840" max="3840" width="7.140625" customWidth="1"/>
    <col min="3841" max="3841" width="5.5703125" customWidth="1"/>
    <col min="3842" max="3842" width="3.28515625" customWidth="1"/>
    <col min="3843" max="3843" width="3.140625" customWidth="1"/>
    <col min="3844" max="3844" width="0" hidden="1" customWidth="1"/>
    <col min="3845" max="3845" width="7" customWidth="1"/>
    <col min="3846" max="3846" width="4" customWidth="1"/>
    <col min="3847" max="3847" width="3.140625" customWidth="1"/>
    <col min="3848" max="3848" width="3.28515625" customWidth="1"/>
    <col min="3849" max="3849" width="3.5703125" customWidth="1"/>
    <col min="3850" max="3850" width="5.28515625" customWidth="1"/>
    <col min="3851" max="3851" width="4.140625" customWidth="1"/>
    <col min="3852" max="3852" width="5.28515625" customWidth="1"/>
    <col min="3853" max="3853" width="5.85546875" customWidth="1"/>
    <col min="3854" max="3854" width="5" customWidth="1"/>
    <col min="3855" max="3855" width="7" customWidth="1"/>
    <col min="3856" max="3856" width="6.140625" customWidth="1"/>
    <col min="3857" max="3857" width="5.28515625" customWidth="1"/>
    <col min="3858" max="3858" width="3.140625" customWidth="1"/>
    <col min="3859" max="3859" width="0" hidden="1" customWidth="1"/>
    <col min="3860" max="3860" width="9.140625" customWidth="1"/>
    <col min="3864" max="3864" width="0" hidden="1" customWidth="1"/>
    <col min="4094" max="4094" width="11.5703125" customWidth="1"/>
    <col min="4095" max="4095" width="3.28515625" customWidth="1"/>
    <col min="4096" max="4096" width="7.140625" customWidth="1"/>
    <col min="4097" max="4097" width="5.5703125" customWidth="1"/>
    <col min="4098" max="4098" width="3.28515625" customWidth="1"/>
    <col min="4099" max="4099" width="3.140625" customWidth="1"/>
    <col min="4100" max="4100" width="0" hidden="1" customWidth="1"/>
    <col min="4101" max="4101" width="7" customWidth="1"/>
    <col min="4102" max="4102" width="4" customWidth="1"/>
    <col min="4103" max="4103" width="3.140625" customWidth="1"/>
    <col min="4104" max="4104" width="3.28515625" customWidth="1"/>
    <col min="4105" max="4105" width="3.5703125" customWidth="1"/>
    <col min="4106" max="4106" width="5.28515625" customWidth="1"/>
    <col min="4107" max="4107" width="4.140625" customWidth="1"/>
    <col min="4108" max="4108" width="5.28515625" customWidth="1"/>
    <col min="4109" max="4109" width="5.85546875" customWidth="1"/>
    <col min="4110" max="4110" width="5" customWidth="1"/>
    <col min="4111" max="4111" width="7" customWidth="1"/>
    <col min="4112" max="4112" width="6.140625" customWidth="1"/>
    <col min="4113" max="4113" width="5.28515625" customWidth="1"/>
    <col min="4114" max="4114" width="3.140625" customWidth="1"/>
    <col min="4115" max="4115" width="0" hidden="1" customWidth="1"/>
    <col min="4116" max="4116" width="9.140625" customWidth="1"/>
    <col min="4120" max="4120" width="0" hidden="1" customWidth="1"/>
    <col min="4350" max="4350" width="11.5703125" customWidth="1"/>
    <col min="4351" max="4351" width="3.28515625" customWidth="1"/>
    <col min="4352" max="4352" width="7.140625" customWidth="1"/>
    <col min="4353" max="4353" width="5.5703125" customWidth="1"/>
    <col min="4354" max="4354" width="3.28515625" customWidth="1"/>
    <col min="4355" max="4355" width="3.140625" customWidth="1"/>
    <col min="4356" max="4356" width="0" hidden="1" customWidth="1"/>
    <col min="4357" max="4357" width="7" customWidth="1"/>
    <col min="4358" max="4358" width="4" customWidth="1"/>
    <col min="4359" max="4359" width="3.140625" customWidth="1"/>
    <col min="4360" max="4360" width="3.28515625" customWidth="1"/>
    <col min="4361" max="4361" width="3.5703125" customWidth="1"/>
    <col min="4362" max="4362" width="5.28515625" customWidth="1"/>
    <col min="4363" max="4363" width="4.140625" customWidth="1"/>
    <col min="4364" max="4364" width="5.28515625" customWidth="1"/>
    <col min="4365" max="4365" width="5.85546875" customWidth="1"/>
    <col min="4366" max="4366" width="5" customWidth="1"/>
    <col min="4367" max="4367" width="7" customWidth="1"/>
    <col min="4368" max="4368" width="6.140625" customWidth="1"/>
    <col min="4369" max="4369" width="5.28515625" customWidth="1"/>
    <col min="4370" max="4370" width="3.140625" customWidth="1"/>
    <col min="4371" max="4371" width="0" hidden="1" customWidth="1"/>
    <col min="4372" max="4372" width="9.140625" customWidth="1"/>
    <col min="4376" max="4376" width="0" hidden="1" customWidth="1"/>
    <col min="4606" max="4606" width="11.5703125" customWidth="1"/>
    <col min="4607" max="4607" width="3.28515625" customWidth="1"/>
    <col min="4608" max="4608" width="7.140625" customWidth="1"/>
    <col min="4609" max="4609" width="5.5703125" customWidth="1"/>
    <col min="4610" max="4610" width="3.28515625" customWidth="1"/>
    <col min="4611" max="4611" width="3.140625" customWidth="1"/>
    <col min="4612" max="4612" width="0" hidden="1" customWidth="1"/>
    <col min="4613" max="4613" width="7" customWidth="1"/>
    <col min="4614" max="4614" width="4" customWidth="1"/>
    <col min="4615" max="4615" width="3.140625" customWidth="1"/>
    <col min="4616" max="4616" width="3.28515625" customWidth="1"/>
    <col min="4617" max="4617" width="3.5703125" customWidth="1"/>
    <col min="4618" max="4618" width="5.28515625" customWidth="1"/>
    <col min="4619" max="4619" width="4.140625" customWidth="1"/>
    <col min="4620" max="4620" width="5.28515625" customWidth="1"/>
    <col min="4621" max="4621" width="5.85546875" customWidth="1"/>
    <col min="4622" max="4622" width="5" customWidth="1"/>
    <col min="4623" max="4623" width="7" customWidth="1"/>
    <col min="4624" max="4624" width="6.140625" customWidth="1"/>
    <col min="4625" max="4625" width="5.28515625" customWidth="1"/>
    <col min="4626" max="4626" width="3.140625" customWidth="1"/>
    <col min="4627" max="4627" width="0" hidden="1" customWidth="1"/>
    <col min="4628" max="4628" width="9.140625" customWidth="1"/>
    <col min="4632" max="4632" width="0" hidden="1" customWidth="1"/>
    <col min="4862" max="4862" width="11.5703125" customWidth="1"/>
    <col min="4863" max="4863" width="3.28515625" customWidth="1"/>
    <col min="4864" max="4864" width="7.140625" customWidth="1"/>
    <col min="4865" max="4865" width="5.5703125" customWidth="1"/>
    <col min="4866" max="4866" width="3.28515625" customWidth="1"/>
    <col min="4867" max="4867" width="3.140625" customWidth="1"/>
    <col min="4868" max="4868" width="0" hidden="1" customWidth="1"/>
    <col min="4869" max="4869" width="7" customWidth="1"/>
    <col min="4870" max="4870" width="4" customWidth="1"/>
    <col min="4871" max="4871" width="3.140625" customWidth="1"/>
    <col min="4872" max="4872" width="3.28515625" customWidth="1"/>
    <col min="4873" max="4873" width="3.5703125" customWidth="1"/>
    <col min="4874" max="4874" width="5.28515625" customWidth="1"/>
    <col min="4875" max="4875" width="4.140625" customWidth="1"/>
    <col min="4876" max="4876" width="5.28515625" customWidth="1"/>
    <col min="4877" max="4877" width="5.85546875" customWidth="1"/>
    <col min="4878" max="4878" width="5" customWidth="1"/>
    <col min="4879" max="4879" width="7" customWidth="1"/>
    <col min="4880" max="4880" width="6.140625" customWidth="1"/>
    <col min="4881" max="4881" width="5.28515625" customWidth="1"/>
    <col min="4882" max="4882" width="3.140625" customWidth="1"/>
    <col min="4883" max="4883" width="0" hidden="1" customWidth="1"/>
    <col min="4884" max="4884" width="9.140625" customWidth="1"/>
    <col min="4888" max="4888" width="0" hidden="1" customWidth="1"/>
    <col min="5118" max="5118" width="11.5703125" customWidth="1"/>
    <col min="5119" max="5119" width="3.28515625" customWidth="1"/>
    <col min="5120" max="5120" width="7.140625" customWidth="1"/>
    <col min="5121" max="5121" width="5.5703125" customWidth="1"/>
    <col min="5122" max="5122" width="3.28515625" customWidth="1"/>
    <col min="5123" max="5123" width="3.140625" customWidth="1"/>
    <col min="5124" max="5124" width="0" hidden="1" customWidth="1"/>
    <col min="5125" max="5125" width="7" customWidth="1"/>
    <col min="5126" max="5126" width="4" customWidth="1"/>
    <col min="5127" max="5127" width="3.140625" customWidth="1"/>
    <col min="5128" max="5128" width="3.28515625" customWidth="1"/>
    <col min="5129" max="5129" width="3.5703125" customWidth="1"/>
    <col min="5130" max="5130" width="5.28515625" customWidth="1"/>
    <col min="5131" max="5131" width="4.140625" customWidth="1"/>
    <col min="5132" max="5132" width="5.28515625" customWidth="1"/>
    <col min="5133" max="5133" width="5.85546875" customWidth="1"/>
    <col min="5134" max="5134" width="5" customWidth="1"/>
    <col min="5135" max="5135" width="7" customWidth="1"/>
    <col min="5136" max="5136" width="6.140625" customWidth="1"/>
    <col min="5137" max="5137" width="5.28515625" customWidth="1"/>
    <col min="5138" max="5138" width="3.140625" customWidth="1"/>
    <col min="5139" max="5139" width="0" hidden="1" customWidth="1"/>
    <col min="5140" max="5140" width="9.140625" customWidth="1"/>
    <col min="5144" max="5144" width="0" hidden="1" customWidth="1"/>
    <col min="5374" max="5374" width="11.5703125" customWidth="1"/>
    <col min="5375" max="5375" width="3.28515625" customWidth="1"/>
    <col min="5376" max="5376" width="7.140625" customWidth="1"/>
    <col min="5377" max="5377" width="5.5703125" customWidth="1"/>
    <col min="5378" max="5378" width="3.28515625" customWidth="1"/>
    <col min="5379" max="5379" width="3.140625" customWidth="1"/>
    <col min="5380" max="5380" width="0" hidden="1" customWidth="1"/>
    <col min="5381" max="5381" width="7" customWidth="1"/>
    <col min="5382" max="5382" width="4" customWidth="1"/>
    <col min="5383" max="5383" width="3.140625" customWidth="1"/>
    <col min="5384" max="5384" width="3.28515625" customWidth="1"/>
    <col min="5385" max="5385" width="3.5703125" customWidth="1"/>
    <col min="5386" max="5386" width="5.28515625" customWidth="1"/>
    <col min="5387" max="5387" width="4.140625" customWidth="1"/>
    <col min="5388" max="5388" width="5.28515625" customWidth="1"/>
    <col min="5389" max="5389" width="5.85546875" customWidth="1"/>
    <col min="5390" max="5390" width="5" customWidth="1"/>
    <col min="5391" max="5391" width="7" customWidth="1"/>
    <col min="5392" max="5392" width="6.140625" customWidth="1"/>
    <col min="5393" max="5393" width="5.28515625" customWidth="1"/>
    <col min="5394" max="5394" width="3.140625" customWidth="1"/>
    <col min="5395" max="5395" width="0" hidden="1" customWidth="1"/>
    <col min="5396" max="5396" width="9.140625" customWidth="1"/>
    <col min="5400" max="5400" width="0" hidden="1" customWidth="1"/>
    <col min="5630" max="5630" width="11.5703125" customWidth="1"/>
    <col min="5631" max="5631" width="3.28515625" customWidth="1"/>
    <col min="5632" max="5632" width="7.140625" customWidth="1"/>
    <col min="5633" max="5633" width="5.5703125" customWidth="1"/>
    <col min="5634" max="5634" width="3.28515625" customWidth="1"/>
    <col min="5635" max="5635" width="3.140625" customWidth="1"/>
    <col min="5636" max="5636" width="0" hidden="1" customWidth="1"/>
    <col min="5637" max="5637" width="7" customWidth="1"/>
    <col min="5638" max="5638" width="4" customWidth="1"/>
    <col min="5639" max="5639" width="3.140625" customWidth="1"/>
    <col min="5640" max="5640" width="3.28515625" customWidth="1"/>
    <col min="5641" max="5641" width="3.5703125" customWidth="1"/>
    <col min="5642" max="5642" width="5.28515625" customWidth="1"/>
    <col min="5643" max="5643" width="4.140625" customWidth="1"/>
    <col min="5644" max="5644" width="5.28515625" customWidth="1"/>
    <col min="5645" max="5645" width="5.85546875" customWidth="1"/>
    <col min="5646" max="5646" width="5" customWidth="1"/>
    <col min="5647" max="5647" width="7" customWidth="1"/>
    <col min="5648" max="5648" width="6.140625" customWidth="1"/>
    <col min="5649" max="5649" width="5.28515625" customWidth="1"/>
    <col min="5650" max="5650" width="3.140625" customWidth="1"/>
    <col min="5651" max="5651" width="0" hidden="1" customWidth="1"/>
    <col min="5652" max="5652" width="9.140625" customWidth="1"/>
    <col min="5656" max="5656" width="0" hidden="1" customWidth="1"/>
    <col min="5886" max="5886" width="11.5703125" customWidth="1"/>
    <col min="5887" max="5887" width="3.28515625" customWidth="1"/>
    <col min="5888" max="5888" width="7.140625" customWidth="1"/>
    <col min="5889" max="5889" width="5.5703125" customWidth="1"/>
    <col min="5890" max="5890" width="3.28515625" customWidth="1"/>
    <col min="5891" max="5891" width="3.140625" customWidth="1"/>
    <col min="5892" max="5892" width="0" hidden="1" customWidth="1"/>
    <col min="5893" max="5893" width="7" customWidth="1"/>
    <col min="5894" max="5894" width="4" customWidth="1"/>
    <col min="5895" max="5895" width="3.140625" customWidth="1"/>
    <col min="5896" max="5896" width="3.28515625" customWidth="1"/>
    <col min="5897" max="5897" width="3.5703125" customWidth="1"/>
    <col min="5898" max="5898" width="5.28515625" customWidth="1"/>
    <col min="5899" max="5899" width="4.140625" customWidth="1"/>
    <col min="5900" max="5900" width="5.28515625" customWidth="1"/>
    <col min="5901" max="5901" width="5.85546875" customWidth="1"/>
    <col min="5902" max="5902" width="5" customWidth="1"/>
    <col min="5903" max="5903" width="7" customWidth="1"/>
    <col min="5904" max="5904" width="6.140625" customWidth="1"/>
    <col min="5905" max="5905" width="5.28515625" customWidth="1"/>
    <col min="5906" max="5906" width="3.140625" customWidth="1"/>
    <col min="5907" max="5907" width="0" hidden="1" customWidth="1"/>
    <col min="5908" max="5908" width="9.140625" customWidth="1"/>
    <col min="5912" max="5912" width="0" hidden="1" customWidth="1"/>
    <col min="6142" max="6142" width="11.5703125" customWidth="1"/>
    <col min="6143" max="6143" width="3.28515625" customWidth="1"/>
    <col min="6144" max="6144" width="7.140625" customWidth="1"/>
    <col min="6145" max="6145" width="5.5703125" customWidth="1"/>
    <col min="6146" max="6146" width="3.28515625" customWidth="1"/>
    <col min="6147" max="6147" width="3.140625" customWidth="1"/>
    <col min="6148" max="6148" width="0" hidden="1" customWidth="1"/>
    <col min="6149" max="6149" width="7" customWidth="1"/>
    <col min="6150" max="6150" width="4" customWidth="1"/>
    <col min="6151" max="6151" width="3.140625" customWidth="1"/>
    <col min="6152" max="6152" width="3.28515625" customWidth="1"/>
    <col min="6153" max="6153" width="3.5703125" customWidth="1"/>
    <col min="6154" max="6154" width="5.28515625" customWidth="1"/>
    <col min="6155" max="6155" width="4.140625" customWidth="1"/>
    <col min="6156" max="6156" width="5.28515625" customWidth="1"/>
    <col min="6157" max="6157" width="5.85546875" customWidth="1"/>
    <col min="6158" max="6158" width="5" customWidth="1"/>
    <col min="6159" max="6159" width="7" customWidth="1"/>
    <col min="6160" max="6160" width="6.140625" customWidth="1"/>
    <col min="6161" max="6161" width="5.28515625" customWidth="1"/>
    <col min="6162" max="6162" width="3.140625" customWidth="1"/>
    <col min="6163" max="6163" width="0" hidden="1" customWidth="1"/>
    <col min="6164" max="6164" width="9.140625" customWidth="1"/>
    <col min="6168" max="6168" width="0" hidden="1" customWidth="1"/>
    <col min="6398" max="6398" width="11.5703125" customWidth="1"/>
    <col min="6399" max="6399" width="3.28515625" customWidth="1"/>
    <col min="6400" max="6400" width="7.140625" customWidth="1"/>
    <col min="6401" max="6401" width="5.5703125" customWidth="1"/>
    <col min="6402" max="6402" width="3.28515625" customWidth="1"/>
    <col min="6403" max="6403" width="3.140625" customWidth="1"/>
    <col min="6404" max="6404" width="0" hidden="1" customWidth="1"/>
    <col min="6405" max="6405" width="7" customWidth="1"/>
    <col min="6406" max="6406" width="4" customWidth="1"/>
    <col min="6407" max="6407" width="3.140625" customWidth="1"/>
    <col min="6408" max="6408" width="3.28515625" customWidth="1"/>
    <col min="6409" max="6409" width="3.5703125" customWidth="1"/>
    <col min="6410" max="6410" width="5.28515625" customWidth="1"/>
    <col min="6411" max="6411" width="4.140625" customWidth="1"/>
    <col min="6412" max="6412" width="5.28515625" customWidth="1"/>
    <col min="6413" max="6413" width="5.85546875" customWidth="1"/>
    <col min="6414" max="6414" width="5" customWidth="1"/>
    <col min="6415" max="6415" width="7" customWidth="1"/>
    <col min="6416" max="6416" width="6.140625" customWidth="1"/>
    <col min="6417" max="6417" width="5.28515625" customWidth="1"/>
    <col min="6418" max="6418" width="3.140625" customWidth="1"/>
    <col min="6419" max="6419" width="0" hidden="1" customWidth="1"/>
    <col min="6420" max="6420" width="9.140625" customWidth="1"/>
    <col min="6424" max="6424" width="0" hidden="1" customWidth="1"/>
    <col min="6654" max="6654" width="11.5703125" customWidth="1"/>
    <col min="6655" max="6655" width="3.28515625" customWidth="1"/>
    <col min="6656" max="6656" width="7.140625" customWidth="1"/>
    <col min="6657" max="6657" width="5.5703125" customWidth="1"/>
    <col min="6658" max="6658" width="3.28515625" customWidth="1"/>
    <col min="6659" max="6659" width="3.140625" customWidth="1"/>
    <col min="6660" max="6660" width="0" hidden="1" customWidth="1"/>
    <col min="6661" max="6661" width="7" customWidth="1"/>
    <col min="6662" max="6662" width="4" customWidth="1"/>
    <col min="6663" max="6663" width="3.140625" customWidth="1"/>
    <col min="6664" max="6664" width="3.28515625" customWidth="1"/>
    <col min="6665" max="6665" width="3.5703125" customWidth="1"/>
    <col min="6666" max="6666" width="5.28515625" customWidth="1"/>
    <col min="6667" max="6667" width="4.140625" customWidth="1"/>
    <col min="6668" max="6668" width="5.28515625" customWidth="1"/>
    <col min="6669" max="6669" width="5.85546875" customWidth="1"/>
    <col min="6670" max="6670" width="5" customWidth="1"/>
    <col min="6671" max="6671" width="7" customWidth="1"/>
    <col min="6672" max="6672" width="6.140625" customWidth="1"/>
    <col min="6673" max="6673" width="5.28515625" customWidth="1"/>
    <col min="6674" max="6674" width="3.140625" customWidth="1"/>
    <col min="6675" max="6675" width="0" hidden="1" customWidth="1"/>
    <col min="6676" max="6676" width="9.140625" customWidth="1"/>
    <col min="6680" max="6680" width="0" hidden="1" customWidth="1"/>
    <col min="6910" max="6910" width="11.5703125" customWidth="1"/>
    <col min="6911" max="6911" width="3.28515625" customWidth="1"/>
    <col min="6912" max="6912" width="7.140625" customWidth="1"/>
    <col min="6913" max="6913" width="5.5703125" customWidth="1"/>
    <col min="6914" max="6914" width="3.28515625" customWidth="1"/>
    <col min="6915" max="6915" width="3.140625" customWidth="1"/>
    <col min="6916" max="6916" width="0" hidden="1" customWidth="1"/>
    <col min="6917" max="6917" width="7" customWidth="1"/>
    <col min="6918" max="6918" width="4" customWidth="1"/>
    <col min="6919" max="6919" width="3.140625" customWidth="1"/>
    <col min="6920" max="6920" width="3.28515625" customWidth="1"/>
    <col min="6921" max="6921" width="3.5703125" customWidth="1"/>
    <col min="6922" max="6922" width="5.28515625" customWidth="1"/>
    <col min="6923" max="6923" width="4.140625" customWidth="1"/>
    <col min="6924" max="6924" width="5.28515625" customWidth="1"/>
    <col min="6925" max="6925" width="5.85546875" customWidth="1"/>
    <col min="6926" max="6926" width="5" customWidth="1"/>
    <col min="6927" max="6927" width="7" customWidth="1"/>
    <col min="6928" max="6928" width="6.140625" customWidth="1"/>
    <col min="6929" max="6929" width="5.28515625" customWidth="1"/>
    <col min="6930" max="6930" width="3.140625" customWidth="1"/>
    <col min="6931" max="6931" width="0" hidden="1" customWidth="1"/>
    <col min="6932" max="6932" width="9.140625" customWidth="1"/>
    <col min="6936" max="6936" width="0" hidden="1" customWidth="1"/>
    <col min="7166" max="7166" width="11.5703125" customWidth="1"/>
    <col min="7167" max="7167" width="3.28515625" customWidth="1"/>
    <col min="7168" max="7168" width="7.140625" customWidth="1"/>
    <col min="7169" max="7169" width="5.5703125" customWidth="1"/>
    <col min="7170" max="7170" width="3.28515625" customWidth="1"/>
    <col min="7171" max="7171" width="3.140625" customWidth="1"/>
    <col min="7172" max="7172" width="0" hidden="1" customWidth="1"/>
    <col min="7173" max="7173" width="7" customWidth="1"/>
    <col min="7174" max="7174" width="4" customWidth="1"/>
    <col min="7175" max="7175" width="3.140625" customWidth="1"/>
    <col min="7176" max="7176" width="3.28515625" customWidth="1"/>
    <col min="7177" max="7177" width="3.5703125" customWidth="1"/>
    <col min="7178" max="7178" width="5.28515625" customWidth="1"/>
    <col min="7179" max="7179" width="4.140625" customWidth="1"/>
    <col min="7180" max="7180" width="5.28515625" customWidth="1"/>
    <col min="7181" max="7181" width="5.85546875" customWidth="1"/>
    <col min="7182" max="7182" width="5" customWidth="1"/>
    <col min="7183" max="7183" width="7" customWidth="1"/>
    <col min="7184" max="7184" width="6.140625" customWidth="1"/>
    <col min="7185" max="7185" width="5.28515625" customWidth="1"/>
    <col min="7186" max="7186" width="3.140625" customWidth="1"/>
    <col min="7187" max="7187" width="0" hidden="1" customWidth="1"/>
    <col min="7188" max="7188" width="9.140625" customWidth="1"/>
    <col min="7192" max="7192" width="0" hidden="1" customWidth="1"/>
    <col min="7422" max="7422" width="11.5703125" customWidth="1"/>
    <col min="7423" max="7423" width="3.28515625" customWidth="1"/>
    <col min="7424" max="7424" width="7.140625" customWidth="1"/>
    <col min="7425" max="7425" width="5.5703125" customWidth="1"/>
    <col min="7426" max="7426" width="3.28515625" customWidth="1"/>
    <col min="7427" max="7427" width="3.140625" customWidth="1"/>
    <col min="7428" max="7428" width="0" hidden="1" customWidth="1"/>
    <col min="7429" max="7429" width="7" customWidth="1"/>
    <col min="7430" max="7430" width="4" customWidth="1"/>
    <col min="7431" max="7431" width="3.140625" customWidth="1"/>
    <col min="7432" max="7432" width="3.28515625" customWidth="1"/>
    <col min="7433" max="7433" width="3.5703125" customWidth="1"/>
    <col min="7434" max="7434" width="5.28515625" customWidth="1"/>
    <col min="7435" max="7435" width="4.140625" customWidth="1"/>
    <col min="7436" max="7436" width="5.28515625" customWidth="1"/>
    <col min="7437" max="7437" width="5.85546875" customWidth="1"/>
    <col min="7438" max="7438" width="5" customWidth="1"/>
    <col min="7439" max="7439" width="7" customWidth="1"/>
    <col min="7440" max="7440" width="6.140625" customWidth="1"/>
    <col min="7441" max="7441" width="5.28515625" customWidth="1"/>
    <col min="7442" max="7442" width="3.140625" customWidth="1"/>
    <col min="7443" max="7443" width="0" hidden="1" customWidth="1"/>
    <col min="7444" max="7444" width="9.140625" customWidth="1"/>
    <col min="7448" max="7448" width="0" hidden="1" customWidth="1"/>
    <col min="7678" max="7678" width="11.5703125" customWidth="1"/>
    <col min="7679" max="7679" width="3.28515625" customWidth="1"/>
    <col min="7680" max="7680" width="7.140625" customWidth="1"/>
    <col min="7681" max="7681" width="5.5703125" customWidth="1"/>
    <col min="7682" max="7682" width="3.28515625" customWidth="1"/>
    <col min="7683" max="7683" width="3.140625" customWidth="1"/>
    <col min="7684" max="7684" width="0" hidden="1" customWidth="1"/>
    <col min="7685" max="7685" width="7" customWidth="1"/>
    <col min="7686" max="7686" width="4" customWidth="1"/>
    <col min="7687" max="7687" width="3.140625" customWidth="1"/>
    <col min="7688" max="7688" width="3.28515625" customWidth="1"/>
    <col min="7689" max="7689" width="3.5703125" customWidth="1"/>
    <col min="7690" max="7690" width="5.28515625" customWidth="1"/>
    <col min="7691" max="7691" width="4.140625" customWidth="1"/>
    <col min="7692" max="7692" width="5.28515625" customWidth="1"/>
    <col min="7693" max="7693" width="5.85546875" customWidth="1"/>
    <col min="7694" max="7694" width="5" customWidth="1"/>
    <col min="7695" max="7695" width="7" customWidth="1"/>
    <col min="7696" max="7696" width="6.140625" customWidth="1"/>
    <col min="7697" max="7697" width="5.28515625" customWidth="1"/>
    <col min="7698" max="7698" width="3.140625" customWidth="1"/>
    <col min="7699" max="7699" width="0" hidden="1" customWidth="1"/>
    <col min="7700" max="7700" width="9.140625" customWidth="1"/>
    <col min="7704" max="7704" width="0" hidden="1" customWidth="1"/>
    <col min="7934" max="7934" width="11.5703125" customWidth="1"/>
    <col min="7935" max="7935" width="3.28515625" customWidth="1"/>
    <col min="7936" max="7936" width="7.140625" customWidth="1"/>
    <col min="7937" max="7937" width="5.5703125" customWidth="1"/>
    <col min="7938" max="7938" width="3.28515625" customWidth="1"/>
    <col min="7939" max="7939" width="3.140625" customWidth="1"/>
    <col min="7940" max="7940" width="0" hidden="1" customWidth="1"/>
    <col min="7941" max="7941" width="7" customWidth="1"/>
    <col min="7942" max="7942" width="4" customWidth="1"/>
    <col min="7943" max="7943" width="3.140625" customWidth="1"/>
    <col min="7944" max="7944" width="3.28515625" customWidth="1"/>
    <col min="7945" max="7945" width="3.5703125" customWidth="1"/>
    <col min="7946" max="7946" width="5.28515625" customWidth="1"/>
    <col min="7947" max="7947" width="4.140625" customWidth="1"/>
    <col min="7948" max="7948" width="5.28515625" customWidth="1"/>
    <col min="7949" max="7949" width="5.85546875" customWidth="1"/>
    <col min="7950" max="7950" width="5" customWidth="1"/>
    <col min="7951" max="7951" width="7" customWidth="1"/>
    <col min="7952" max="7952" width="6.140625" customWidth="1"/>
    <col min="7953" max="7953" width="5.28515625" customWidth="1"/>
    <col min="7954" max="7954" width="3.140625" customWidth="1"/>
    <col min="7955" max="7955" width="0" hidden="1" customWidth="1"/>
    <col min="7956" max="7956" width="9.140625" customWidth="1"/>
    <col min="7960" max="7960" width="0" hidden="1" customWidth="1"/>
    <col min="8190" max="8190" width="11.5703125" customWidth="1"/>
    <col min="8191" max="8191" width="3.28515625" customWidth="1"/>
    <col min="8192" max="8192" width="7.140625" customWidth="1"/>
    <col min="8193" max="8193" width="5.5703125" customWidth="1"/>
    <col min="8194" max="8194" width="3.28515625" customWidth="1"/>
    <col min="8195" max="8195" width="3.140625" customWidth="1"/>
    <col min="8196" max="8196" width="0" hidden="1" customWidth="1"/>
    <col min="8197" max="8197" width="7" customWidth="1"/>
    <col min="8198" max="8198" width="4" customWidth="1"/>
    <col min="8199" max="8199" width="3.140625" customWidth="1"/>
    <col min="8200" max="8200" width="3.28515625" customWidth="1"/>
    <col min="8201" max="8201" width="3.5703125" customWidth="1"/>
    <col min="8202" max="8202" width="5.28515625" customWidth="1"/>
    <col min="8203" max="8203" width="4.140625" customWidth="1"/>
    <col min="8204" max="8204" width="5.28515625" customWidth="1"/>
    <col min="8205" max="8205" width="5.85546875" customWidth="1"/>
    <col min="8206" max="8206" width="5" customWidth="1"/>
    <col min="8207" max="8207" width="7" customWidth="1"/>
    <col min="8208" max="8208" width="6.140625" customWidth="1"/>
    <col min="8209" max="8209" width="5.28515625" customWidth="1"/>
    <col min="8210" max="8210" width="3.140625" customWidth="1"/>
    <col min="8211" max="8211" width="0" hidden="1" customWidth="1"/>
    <col min="8212" max="8212" width="9.140625" customWidth="1"/>
    <col min="8216" max="8216" width="0" hidden="1" customWidth="1"/>
    <col min="8446" max="8446" width="11.5703125" customWidth="1"/>
    <col min="8447" max="8447" width="3.28515625" customWidth="1"/>
    <col min="8448" max="8448" width="7.140625" customWidth="1"/>
    <col min="8449" max="8449" width="5.5703125" customWidth="1"/>
    <col min="8450" max="8450" width="3.28515625" customWidth="1"/>
    <col min="8451" max="8451" width="3.140625" customWidth="1"/>
    <col min="8452" max="8452" width="0" hidden="1" customWidth="1"/>
    <col min="8453" max="8453" width="7" customWidth="1"/>
    <col min="8454" max="8454" width="4" customWidth="1"/>
    <col min="8455" max="8455" width="3.140625" customWidth="1"/>
    <col min="8456" max="8456" width="3.28515625" customWidth="1"/>
    <col min="8457" max="8457" width="3.5703125" customWidth="1"/>
    <col min="8458" max="8458" width="5.28515625" customWidth="1"/>
    <col min="8459" max="8459" width="4.140625" customWidth="1"/>
    <col min="8460" max="8460" width="5.28515625" customWidth="1"/>
    <col min="8461" max="8461" width="5.85546875" customWidth="1"/>
    <col min="8462" max="8462" width="5" customWidth="1"/>
    <col min="8463" max="8463" width="7" customWidth="1"/>
    <col min="8464" max="8464" width="6.140625" customWidth="1"/>
    <col min="8465" max="8465" width="5.28515625" customWidth="1"/>
    <col min="8466" max="8466" width="3.140625" customWidth="1"/>
    <col min="8467" max="8467" width="0" hidden="1" customWidth="1"/>
    <col min="8468" max="8468" width="9.140625" customWidth="1"/>
    <col min="8472" max="8472" width="0" hidden="1" customWidth="1"/>
    <col min="8702" max="8702" width="11.5703125" customWidth="1"/>
    <col min="8703" max="8703" width="3.28515625" customWidth="1"/>
    <col min="8704" max="8704" width="7.140625" customWidth="1"/>
    <col min="8705" max="8705" width="5.5703125" customWidth="1"/>
    <col min="8706" max="8706" width="3.28515625" customWidth="1"/>
    <col min="8707" max="8707" width="3.140625" customWidth="1"/>
    <col min="8708" max="8708" width="0" hidden="1" customWidth="1"/>
    <col min="8709" max="8709" width="7" customWidth="1"/>
    <col min="8710" max="8710" width="4" customWidth="1"/>
    <col min="8711" max="8711" width="3.140625" customWidth="1"/>
    <col min="8712" max="8712" width="3.28515625" customWidth="1"/>
    <col min="8713" max="8713" width="3.5703125" customWidth="1"/>
    <col min="8714" max="8714" width="5.28515625" customWidth="1"/>
    <col min="8715" max="8715" width="4.140625" customWidth="1"/>
    <col min="8716" max="8716" width="5.28515625" customWidth="1"/>
    <col min="8717" max="8717" width="5.85546875" customWidth="1"/>
    <col min="8718" max="8718" width="5" customWidth="1"/>
    <col min="8719" max="8719" width="7" customWidth="1"/>
    <col min="8720" max="8720" width="6.140625" customWidth="1"/>
    <col min="8721" max="8721" width="5.28515625" customWidth="1"/>
    <col min="8722" max="8722" width="3.140625" customWidth="1"/>
    <col min="8723" max="8723" width="0" hidden="1" customWidth="1"/>
    <col min="8724" max="8724" width="9.140625" customWidth="1"/>
    <col min="8728" max="8728" width="0" hidden="1" customWidth="1"/>
    <col min="8958" max="8958" width="11.5703125" customWidth="1"/>
    <col min="8959" max="8959" width="3.28515625" customWidth="1"/>
    <col min="8960" max="8960" width="7.140625" customWidth="1"/>
    <col min="8961" max="8961" width="5.5703125" customWidth="1"/>
    <col min="8962" max="8962" width="3.28515625" customWidth="1"/>
    <col min="8963" max="8963" width="3.140625" customWidth="1"/>
    <col min="8964" max="8964" width="0" hidden="1" customWidth="1"/>
    <col min="8965" max="8965" width="7" customWidth="1"/>
    <col min="8966" max="8966" width="4" customWidth="1"/>
    <col min="8967" max="8967" width="3.140625" customWidth="1"/>
    <col min="8968" max="8968" width="3.28515625" customWidth="1"/>
    <col min="8969" max="8969" width="3.5703125" customWidth="1"/>
    <col min="8970" max="8970" width="5.28515625" customWidth="1"/>
    <col min="8971" max="8971" width="4.140625" customWidth="1"/>
    <col min="8972" max="8972" width="5.28515625" customWidth="1"/>
    <col min="8973" max="8973" width="5.85546875" customWidth="1"/>
    <col min="8974" max="8974" width="5" customWidth="1"/>
    <col min="8975" max="8975" width="7" customWidth="1"/>
    <col min="8976" max="8976" width="6.140625" customWidth="1"/>
    <col min="8977" max="8977" width="5.28515625" customWidth="1"/>
    <col min="8978" max="8978" width="3.140625" customWidth="1"/>
    <col min="8979" max="8979" width="0" hidden="1" customWidth="1"/>
    <col min="8980" max="8980" width="9.140625" customWidth="1"/>
    <col min="8984" max="8984" width="0" hidden="1" customWidth="1"/>
    <col min="9214" max="9214" width="11.5703125" customWidth="1"/>
    <col min="9215" max="9215" width="3.28515625" customWidth="1"/>
    <col min="9216" max="9216" width="7.140625" customWidth="1"/>
    <col min="9217" max="9217" width="5.5703125" customWidth="1"/>
    <col min="9218" max="9218" width="3.28515625" customWidth="1"/>
    <col min="9219" max="9219" width="3.140625" customWidth="1"/>
    <col min="9220" max="9220" width="0" hidden="1" customWidth="1"/>
    <col min="9221" max="9221" width="7" customWidth="1"/>
    <col min="9222" max="9222" width="4" customWidth="1"/>
    <col min="9223" max="9223" width="3.140625" customWidth="1"/>
    <col min="9224" max="9224" width="3.28515625" customWidth="1"/>
    <col min="9225" max="9225" width="3.5703125" customWidth="1"/>
    <col min="9226" max="9226" width="5.28515625" customWidth="1"/>
    <col min="9227" max="9227" width="4.140625" customWidth="1"/>
    <col min="9228" max="9228" width="5.28515625" customWidth="1"/>
    <col min="9229" max="9229" width="5.85546875" customWidth="1"/>
    <col min="9230" max="9230" width="5" customWidth="1"/>
    <col min="9231" max="9231" width="7" customWidth="1"/>
    <col min="9232" max="9232" width="6.140625" customWidth="1"/>
    <col min="9233" max="9233" width="5.28515625" customWidth="1"/>
    <col min="9234" max="9234" width="3.140625" customWidth="1"/>
    <col min="9235" max="9235" width="0" hidden="1" customWidth="1"/>
    <col min="9236" max="9236" width="9.140625" customWidth="1"/>
    <col min="9240" max="9240" width="0" hidden="1" customWidth="1"/>
    <col min="9470" max="9470" width="11.5703125" customWidth="1"/>
    <col min="9471" max="9471" width="3.28515625" customWidth="1"/>
    <col min="9472" max="9472" width="7.140625" customWidth="1"/>
    <col min="9473" max="9473" width="5.5703125" customWidth="1"/>
    <col min="9474" max="9474" width="3.28515625" customWidth="1"/>
    <col min="9475" max="9475" width="3.140625" customWidth="1"/>
    <col min="9476" max="9476" width="0" hidden="1" customWidth="1"/>
    <col min="9477" max="9477" width="7" customWidth="1"/>
    <col min="9478" max="9478" width="4" customWidth="1"/>
    <col min="9479" max="9479" width="3.140625" customWidth="1"/>
    <col min="9480" max="9480" width="3.28515625" customWidth="1"/>
    <col min="9481" max="9481" width="3.5703125" customWidth="1"/>
    <col min="9482" max="9482" width="5.28515625" customWidth="1"/>
    <col min="9483" max="9483" width="4.140625" customWidth="1"/>
    <col min="9484" max="9484" width="5.28515625" customWidth="1"/>
    <col min="9485" max="9485" width="5.85546875" customWidth="1"/>
    <col min="9486" max="9486" width="5" customWidth="1"/>
    <col min="9487" max="9487" width="7" customWidth="1"/>
    <col min="9488" max="9488" width="6.140625" customWidth="1"/>
    <col min="9489" max="9489" width="5.28515625" customWidth="1"/>
    <col min="9490" max="9490" width="3.140625" customWidth="1"/>
    <col min="9491" max="9491" width="0" hidden="1" customWidth="1"/>
    <col min="9492" max="9492" width="9.140625" customWidth="1"/>
    <col min="9496" max="9496" width="0" hidden="1" customWidth="1"/>
    <col min="9726" max="9726" width="11.5703125" customWidth="1"/>
    <col min="9727" max="9727" width="3.28515625" customWidth="1"/>
    <col min="9728" max="9728" width="7.140625" customWidth="1"/>
    <col min="9729" max="9729" width="5.5703125" customWidth="1"/>
    <col min="9730" max="9730" width="3.28515625" customWidth="1"/>
    <col min="9731" max="9731" width="3.140625" customWidth="1"/>
    <col min="9732" max="9732" width="0" hidden="1" customWidth="1"/>
    <col min="9733" max="9733" width="7" customWidth="1"/>
    <col min="9734" max="9734" width="4" customWidth="1"/>
    <col min="9735" max="9735" width="3.140625" customWidth="1"/>
    <col min="9736" max="9736" width="3.28515625" customWidth="1"/>
    <col min="9737" max="9737" width="3.5703125" customWidth="1"/>
    <col min="9738" max="9738" width="5.28515625" customWidth="1"/>
    <col min="9739" max="9739" width="4.140625" customWidth="1"/>
    <col min="9740" max="9740" width="5.28515625" customWidth="1"/>
    <col min="9741" max="9741" width="5.85546875" customWidth="1"/>
    <col min="9742" max="9742" width="5" customWidth="1"/>
    <col min="9743" max="9743" width="7" customWidth="1"/>
    <col min="9744" max="9744" width="6.140625" customWidth="1"/>
    <col min="9745" max="9745" width="5.28515625" customWidth="1"/>
    <col min="9746" max="9746" width="3.140625" customWidth="1"/>
    <col min="9747" max="9747" width="0" hidden="1" customWidth="1"/>
    <col min="9748" max="9748" width="9.140625" customWidth="1"/>
    <col min="9752" max="9752" width="0" hidden="1" customWidth="1"/>
    <col min="9982" max="9982" width="11.5703125" customWidth="1"/>
    <col min="9983" max="9983" width="3.28515625" customWidth="1"/>
    <col min="9984" max="9984" width="7.140625" customWidth="1"/>
    <col min="9985" max="9985" width="5.5703125" customWidth="1"/>
    <col min="9986" max="9986" width="3.28515625" customWidth="1"/>
    <col min="9987" max="9987" width="3.140625" customWidth="1"/>
    <col min="9988" max="9988" width="0" hidden="1" customWidth="1"/>
    <col min="9989" max="9989" width="7" customWidth="1"/>
    <col min="9990" max="9990" width="4" customWidth="1"/>
    <col min="9991" max="9991" width="3.140625" customWidth="1"/>
    <col min="9992" max="9992" width="3.28515625" customWidth="1"/>
    <col min="9993" max="9993" width="3.5703125" customWidth="1"/>
    <col min="9994" max="9994" width="5.28515625" customWidth="1"/>
    <col min="9995" max="9995" width="4.140625" customWidth="1"/>
    <col min="9996" max="9996" width="5.28515625" customWidth="1"/>
    <col min="9997" max="9997" width="5.85546875" customWidth="1"/>
    <col min="9998" max="9998" width="5" customWidth="1"/>
    <col min="9999" max="9999" width="7" customWidth="1"/>
    <col min="10000" max="10000" width="6.140625" customWidth="1"/>
    <col min="10001" max="10001" width="5.28515625" customWidth="1"/>
    <col min="10002" max="10002" width="3.140625" customWidth="1"/>
    <col min="10003" max="10003" width="0" hidden="1" customWidth="1"/>
    <col min="10004" max="10004" width="9.140625" customWidth="1"/>
    <col min="10008" max="10008" width="0" hidden="1" customWidth="1"/>
    <col min="10238" max="10238" width="11.5703125" customWidth="1"/>
    <col min="10239" max="10239" width="3.28515625" customWidth="1"/>
    <col min="10240" max="10240" width="7.140625" customWidth="1"/>
    <col min="10241" max="10241" width="5.5703125" customWidth="1"/>
    <col min="10242" max="10242" width="3.28515625" customWidth="1"/>
    <col min="10243" max="10243" width="3.140625" customWidth="1"/>
    <col min="10244" max="10244" width="0" hidden="1" customWidth="1"/>
    <col min="10245" max="10245" width="7" customWidth="1"/>
    <col min="10246" max="10246" width="4" customWidth="1"/>
    <col min="10247" max="10247" width="3.140625" customWidth="1"/>
    <col min="10248" max="10248" width="3.28515625" customWidth="1"/>
    <col min="10249" max="10249" width="3.5703125" customWidth="1"/>
    <col min="10250" max="10250" width="5.28515625" customWidth="1"/>
    <col min="10251" max="10251" width="4.140625" customWidth="1"/>
    <col min="10252" max="10252" width="5.28515625" customWidth="1"/>
    <col min="10253" max="10253" width="5.85546875" customWidth="1"/>
    <col min="10254" max="10254" width="5" customWidth="1"/>
    <col min="10255" max="10255" width="7" customWidth="1"/>
    <col min="10256" max="10256" width="6.140625" customWidth="1"/>
    <col min="10257" max="10257" width="5.28515625" customWidth="1"/>
    <col min="10258" max="10258" width="3.140625" customWidth="1"/>
    <col min="10259" max="10259" width="0" hidden="1" customWidth="1"/>
    <col min="10260" max="10260" width="9.140625" customWidth="1"/>
    <col min="10264" max="10264" width="0" hidden="1" customWidth="1"/>
    <col min="10494" max="10494" width="11.5703125" customWidth="1"/>
    <col min="10495" max="10495" width="3.28515625" customWidth="1"/>
    <col min="10496" max="10496" width="7.140625" customWidth="1"/>
    <col min="10497" max="10497" width="5.5703125" customWidth="1"/>
    <col min="10498" max="10498" width="3.28515625" customWidth="1"/>
    <col min="10499" max="10499" width="3.140625" customWidth="1"/>
    <col min="10500" max="10500" width="0" hidden="1" customWidth="1"/>
    <col min="10501" max="10501" width="7" customWidth="1"/>
    <col min="10502" max="10502" width="4" customWidth="1"/>
    <col min="10503" max="10503" width="3.140625" customWidth="1"/>
    <col min="10504" max="10504" width="3.28515625" customWidth="1"/>
    <col min="10505" max="10505" width="3.5703125" customWidth="1"/>
    <col min="10506" max="10506" width="5.28515625" customWidth="1"/>
    <col min="10507" max="10507" width="4.140625" customWidth="1"/>
    <col min="10508" max="10508" width="5.28515625" customWidth="1"/>
    <col min="10509" max="10509" width="5.85546875" customWidth="1"/>
    <col min="10510" max="10510" width="5" customWidth="1"/>
    <col min="10511" max="10511" width="7" customWidth="1"/>
    <col min="10512" max="10512" width="6.140625" customWidth="1"/>
    <col min="10513" max="10513" width="5.28515625" customWidth="1"/>
    <col min="10514" max="10514" width="3.140625" customWidth="1"/>
    <col min="10515" max="10515" width="0" hidden="1" customWidth="1"/>
    <col min="10516" max="10516" width="9.140625" customWidth="1"/>
    <col min="10520" max="10520" width="0" hidden="1" customWidth="1"/>
    <col min="10750" max="10750" width="11.5703125" customWidth="1"/>
    <col min="10751" max="10751" width="3.28515625" customWidth="1"/>
    <col min="10752" max="10752" width="7.140625" customWidth="1"/>
    <col min="10753" max="10753" width="5.5703125" customWidth="1"/>
    <col min="10754" max="10754" width="3.28515625" customWidth="1"/>
    <col min="10755" max="10755" width="3.140625" customWidth="1"/>
    <col min="10756" max="10756" width="0" hidden="1" customWidth="1"/>
    <col min="10757" max="10757" width="7" customWidth="1"/>
    <col min="10758" max="10758" width="4" customWidth="1"/>
    <col min="10759" max="10759" width="3.140625" customWidth="1"/>
    <col min="10760" max="10760" width="3.28515625" customWidth="1"/>
    <col min="10761" max="10761" width="3.5703125" customWidth="1"/>
    <col min="10762" max="10762" width="5.28515625" customWidth="1"/>
    <col min="10763" max="10763" width="4.140625" customWidth="1"/>
    <col min="10764" max="10764" width="5.28515625" customWidth="1"/>
    <col min="10765" max="10765" width="5.85546875" customWidth="1"/>
    <col min="10766" max="10766" width="5" customWidth="1"/>
    <col min="10767" max="10767" width="7" customWidth="1"/>
    <col min="10768" max="10768" width="6.140625" customWidth="1"/>
    <col min="10769" max="10769" width="5.28515625" customWidth="1"/>
    <col min="10770" max="10770" width="3.140625" customWidth="1"/>
    <col min="10771" max="10771" width="0" hidden="1" customWidth="1"/>
    <col min="10772" max="10772" width="9.140625" customWidth="1"/>
    <col min="10776" max="10776" width="0" hidden="1" customWidth="1"/>
    <col min="11006" max="11006" width="11.5703125" customWidth="1"/>
    <col min="11007" max="11007" width="3.28515625" customWidth="1"/>
    <col min="11008" max="11008" width="7.140625" customWidth="1"/>
    <col min="11009" max="11009" width="5.5703125" customWidth="1"/>
    <col min="11010" max="11010" width="3.28515625" customWidth="1"/>
    <col min="11011" max="11011" width="3.140625" customWidth="1"/>
    <col min="11012" max="11012" width="0" hidden="1" customWidth="1"/>
    <col min="11013" max="11013" width="7" customWidth="1"/>
    <col min="11014" max="11014" width="4" customWidth="1"/>
    <col min="11015" max="11015" width="3.140625" customWidth="1"/>
    <col min="11016" max="11016" width="3.28515625" customWidth="1"/>
    <col min="11017" max="11017" width="3.5703125" customWidth="1"/>
    <col min="11018" max="11018" width="5.28515625" customWidth="1"/>
    <col min="11019" max="11019" width="4.140625" customWidth="1"/>
    <col min="11020" max="11020" width="5.28515625" customWidth="1"/>
    <col min="11021" max="11021" width="5.85546875" customWidth="1"/>
    <col min="11022" max="11022" width="5" customWidth="1"/>
    <col min="11023" max="11023" width="7" customWidth="1"/>
    <col min="11024" max="11024" width="6.140625" customWidth="1"/>
    <col min="11025" max="11025" width="5.28515625" customWidth="1"/>
    <col min="11026" max="11026" width="3.140625" customWidth="1"/>
    <col min="11027" max="11027" width="0" hidden="1" customWidth="1"/>
    <col min="11028" max="11028" width="9.140625" customWidth="1"/>
    <col min="11032" max="11032" width="0" hidden="1" customWidth="1"/>
    <col min="11262" max="11262" width="11.5703125" customWidth="1"/>
    <col min="11263" max="11263" width="3.28515625" customWidth="1"/>
    <col min="11264" max="11264" width="7.140625" customWidth="1"/>
    <col min="11265" max="11265" width="5.5703125" customWidth="1"/>
    <col min="11266" max="11266" width="3.28515625" customWidth="1"/>
    <col min="11267" max="11267" width="3.140625" customWidth="1"/>
    <col min="11268" max="11268" width="0" hidden="1" customWidth="1"/>
    <col min="11269" max="11269" width="7" customWidth="1"/>
    <col min="11270" max="11270" width="4" customWidth="1"/>
    <col min="11271" max="11271" width="3.140625" customWidth="1"/>
    <col min="11272" max="11272" width="3.28515625" customWidth="1"/>
    <col min="11273" max="11273" width="3.5703125" customWidth="1"/>
    <col min="11274" max="11274" width="5.28515625" customWidth="1"/>
    <col min="11275" max="11275" width="4.140625" customWidth="1"/>
    <col min="11276" max="11276" width="5.28515625" customWidth="1"/>
    <col min="11277" max="11277" width="5.85546875" customWidth="1"/>
    <col min="11278" max="11278" width="5" customWidth="1"/>
    <col min="11279" max="11279" width="7" customWidth="1"/>
    <col min="11280" max="11280" width="6.140625" customWidth="1"/>
    <col min="11281" max="11281" width="5.28515625" customWidth="1"/>
    <col min="11282" max="11282" width="3.140625" customWidth="1"/>
    <col min="11283" max="11283" width="0" hidden="1" customWidth="1"/>
    <col min="11284" max="11284" width="9.140625" customWidth="1"/>
    <col min="11288" max="11288" width="0" hidden="1" customWidth="1"/>
    <col min="11518" max="11518" width="11.5703125" customWidth="1"/>
    <col min="11519" max="11519" width="3.28515625" customWidth="1"/>
    <col min="11520" max="11520" width="7.140625" customWidth="1"/>
    <col min="11521" max="11521" width="5.5703125" customWidth="1"/>
    <col min="11522" max="11522" width="3.28515625" customWidth="1"/>
    <col min="11523" max="11523" width="3.140625" customWidth="1"/>
    <col min="11524" max="11524" width="0" hidden="1" customWidth="1"/>
    <col min="11525" max="11525" width="7" customWidth="1"/>
    <col min="11526" max="11526" width="4" customWidth="1"/>
    <col min="11527" max="11527" width="3.140625" customWidth="1"/>
    <col min="11528" max="11528" width="3.28515625" customWidth="1"/>
    <col min="11529" max="11529" width="3.5703125" customWidth="1"/>
    <col min="11530" max="11530" width="5.28515625" customWidth="1"/>
    <col min="11531" max="11531" width="4.140625" customWidth="1"/>
    <col min="11532" max="11532" width="5.28515625" customWidth="1"/>
    <col min="11533" max="11533" width="5.85546875" customWidth="1"/>
    <col min="11534" max="11534" width="5" customWidth="1"/>
    <col min="11535" max="11535" width="7" customWidth="1"/>
    <col min="11536" max="11536" width="6.140625" customWidth="1"/>
    <col min="11537" max="11537" width="5.28515625" customWidth="1"/>
    <col min="11538" max="11538" width="3.140625" customWidth="1"/>
    <col min="11539" max="11539" width="0" hidden="1" customWidth="1"/>
    <col min="11540" max="11540" width="9.140625" customWidth="1"/>
    <col min="11544" max="11544" width="0" hidden="1" customWidth="1"/>
    <col min="11774" max="11774" width="11.5703125" customWidth="1"/>
    <col min="11775" max="11775" width="3.28515625" customWidth="1"/>
    <col min="11776" max="11776" width="7.140625" customWidth="1"/>
    <col min="11777" max="11777" width="5.5703125" customWidth="1"/>
    <col min="11778" max="11778" width="3.28515625" customWidth="1"/>
    <col min="11779" max="11779" width="3.140625" customWidth="1"/>
    <col min="11780" max="11780" width="0" hidden="1" customWidth="1"/>
    <col min="11781" max="11781" width="7" customWidth="1"/>
    <col min="11782" max="11782" width="4" customWidth="1"/>
    <col min="11783" max="11783" width="3.140625" customWidth="1"/>
    <col min="11784" max="11784" width="3.28515625" customWidth="1"/>
    <col min="11785" max="11785" width="3.5703125" customWidth="1"/>
    <col min="11786" max="11786" width="5.28515625" customWidth="1"/>
    <col min="11787" max="11787" width="4.140625" customWidth="1"/>
    <col min="11788" max="11788" width="5.28515625" customWidth="1"/>
    <col min="11789" max="11789" width="5.85546875" customWidth="1"/>
    <col min="11790" max="11790" width="5" customWidth="1"/>
    <col min="11791" max="11791" width="7" customWidth="1"/>
    <col min="11792" max="11792" width="6.140625" customWidth="1"/>
    <col min="11793" max="11793" width="5.28515625" customWidth="1"/>
    <col min="11794" max="11794" width="3.140625" customWidth="1"/>
    <col min="11795" max="11795" width="0" hidden="1" customWidth="1"/>
    <col min="11796" max="11796" width="9.140625" customWidth="1"/>
    <col min="11800" max="11800" width="0" hidden="1" customWidth="1"/>
    <col min="12030" max="12030" width="11.5703125" customWidth="1"/>
    <col min="12031" max="12031" width="3.28515625" customWidth="1"/>
    <col min="12032" max="12032" width="7.140625" customWidth="1"/>
    <col min="12033" max="12033" width="5.5703125" customWidth="1"/>
    <col min="12034" max="12034" width="3.28515625" customWidth="1"/>
    <col min="12035" max="12035" width="3.140625" customWidth="1"/>
    <col min="12036" max="12036" width="0" hidden="1" customWidth="1"/>
    <col min="12037" max="12037" width="7" customWidth="1"/>
    <col min="12038" max="12038" width="4" customWidth="1"/>
    <col min="12039" max="12039" width="3.140625" customWidth="1"/>
    <col min="12040" max="12040" width="3.28515625" customWidth="1"/>
    <col min="12041" max="12041" width="3.5703125" customWidth="1"/>
    <col min="12042" max="12042" width="5.28515625" customWidth="1"/>
    <col min="12043" max="12043" width="4.140625" customWidth="1"/>
    <col min="12044" max="12044" width="5.28515625" customWidth="1"/>
    <col min="12045" max="12045" width="5.85546875" customWidth="1"/>
    <col min="12046" max="12046" width="5" customWidth="1"/>
    <col min="12047" max="12047" width="7" customWidth="1"/>
    <col min="12048" max="12048" width="6.140625" customWidth="1"/>
    <col min="12049" max="12049" width="5.28515625" customWidth="1"/>
    <col min="12050" max="12050" width="3.140625" customWidth="1"/>
    <col min="12051" max="12051" width="0" hidden="1" customWidth="1"/>
    <col min="12052" max="12052" width="9.140625" customWidth="1"/>
    <col min="12056" max="12056" width="0" hidden="1" customWidth="1"/>
    <col min="12286" max="12286" width="11.5703125" customWidth="1"/>
    <col min="12287" max="12287" width="3.28515625" customWidth="1"/>
    <col min="12288" max="12288" width="7.140625" customWidth="1"/>
    <col min="12289" max="12289" width="5.5703125" customWidth="1"/>
    <col min="12290" max="12290" width="3.28515625" customWidth="1"/>
    <col min="12291" max="12291" width="3.140625" customWidth="1"/>
    <col min="12292" max="12292" width="0" hidden="1" customWidth="1"/>
    <col min="12293" max="12293" width="7" customWidth="1"/>
    <col min="12294" max="12294" width="4" customWidth="1"/>
    <col min="12295" max="12295" width="3.140625" customWidth="1"/>
    <col min="12296" max="12296" width="3.28515625" customWidth="1"/>
    <col min="12297" max="12297" width="3.5703125" customWidth="1"/>
    <col min="12298" max="12298" width="5.28515625" customWidth="1"/>
    <col min="12299" max="12299" width="4.140625" customWidth="1"/>
    <col min="12300" max="12300" width="5.28515625" customWidth="1"/>
    <col min="12301" max="12301" width="5.85546875" customWidth="1"/>
    <col min="12302" max="12302" width="5" customWidth="1"/>
    <col min="12303" max="12303" width="7" customWidth="1"/>
    <col min="12304" max="12304" width="6.140625" customWidth="1"/>
    <col min="12305" max="12305" width="5.28515625" customWidth="1"/>
    <col min="12306" max="12306" width="3.140625" customWidth="1"/>
    <col min="12307" max="12307" width="0" hidden="1" customWidth="1"/>
    <col min="12308" max="12308" width="9.140625" customWidth="1"/>
    <col min="12312" max="12312" width="0" hidden="1" customWidth="1"/>
    <col min="12542" max="12542" width="11.5703125" customWidth="1"/>
    <col min="12543" max="12543" width="3.28515625" customWidth="1"/>
    <col min="12544" max="12544" width="7.140625" customWidth="1"/>
    <col min="12545" max="12545" width="5.5703125" customWidth="1"/>
    <col min="12546" max="12546" width="3.28515625" customWidth="1"/>
    <col min="12547" max="12547" width="3.140625" customWidth="1"/>
    <col min="12548" max="12548" width="0" hidden="1" customWidth="1"/>
    <col min="12549" max="12549" width="7" customWidth="1"/>
    <col min="12550" max="12550" width="4" customWidth="1"/>
    <col min="12551" max="12551" width="3.140625" customWidth="1"/>
    <col min="12552" max="12552" width="3.28515625" customWidth="1"/>
    <col min="12553" max="12553" width="3.5703125" customWidth="1"/>
    <col min="12554" max="12554" width="5.28515625" customWidth="1"/>
    <col min="12555" max="12555" width="4.140625" customWidth="1"/>
    <col min="12556" max="12556" width="5.28515625" customWidth="1"/>
    <col min="12557" max="12557" width="5.85546875" customWidth="1"/>
    <col min="12558" max="12558" width="5" customWidth="1"/>
    <col min="12559" max="12559" width="7" customWidth="1"/>
    <col min="12560" max="12560" width="6.140625" customWidth="1"/>
    <col min="12561" max="12561" width="5.28515625" customWidth="1"/>
    <col min="12562" max="12562" width="3.140625" customWidth="1"/>
    <col min="12563" max="12563" width="0" hidden="1" customWidth="1"/>
    <col min="12564" max="12564" width="9.140625" customWidth="1"/>
    <col min="12568" max="12568" width="0" hidden="1" customWidth="1"/>
    <col min="12798" max="12798" width="11.5703125" customWidth="1"/>
    <col min="12799" max="12799" width="3.28515625" customWidth="1"/>
    <col min="12800" max="12800" width="7.140625" customWidth="1"/>
    <col min="12801" max="12801" width="5.5703125" customWidth="1"/>
    <col min="12802" max="12802" width="3.28515625" customWidth="1"/>
    <col min="12803" max="12803" width="3.140625" customWidth="1"/>
    <col min="12804" max="12804" width="0" hidden="1" customWidth="1"/>
    <col min="12805" max="12805" width="7" customWidth="1"/>
    <col min="12806" max="12806" width="4" customWidth="1"/>
    <col min="12807" max="12807" width="3.140625" customWidth="1"/>
    <col min="12808" max="12808" width="3.28515625" customWidth="1"/>
    <col min="12809" max="12809" width="3.5703125" customWidth="1"/>
    <col min="12810" max="12810" width="5.28515625" customWidth="1"/>
    <col min="12811" max="12811" width="4.140625" customWidth="1"/>
    <col min="12812" max="12812" width="5.28515625" customWidth="1"/>
    <col min="12813" max="12813" width="5.85546875" customWidth="1"/>
    <col min="12814" max="12814" width="5" customWidth="1"/>
    <col min="12815" max="12815" width="7" customWidth="1"/>
    <col min="12816" max="12816" width="6.140625" customWidth="1"/>
    <col min="12817" max="12817" width="5.28515625" customWidth="1"/>
    <col min="12818" max="12818" width="3.140625" customWidth="1"/>
    <col min="12819" max="12819" width="0" hidden="1" customWidth="1"/>
    <col min="12820" max="12820" width="9.140625" customWidth="1"/>
    <col min="12824" max="12824" width="0" hidden="1" customWidth="1"/>
    <col min="13054" max="13054" width="11.5703125" customWidth="1"/>
    <col min="13055" max="13055" width="3.28515625" customWidth="1"/>
    <col min="13056" max="13056" width="7.140625" customWidth="1"/>
    <col min="13057" max="13057" width="5.5703125" customWidth="1"/>
    <col min="13058" max="13058" width="3.28515625" customWidth="1"/>
    <col min="13059" max="13059" width="3.140625" customWidth="1"/>
    <col min="13060" max="13060" width="0" hidden="1" customWidth="1"/>
    <col min="13061" max="13061" width="7" customWidth="1"/>
    <col min="13062" max="13062" width="4" customWidth="1"/>
    <col min="13063" max="13063" width="3.140625" customWidth="1"/>
    <col min="13064" max="13064" width="3.28515625" customWidth="1"/>
    <col min="13065" max="13065" width="3.5703125" customWidth="1"/>
    <col min="13066" max="13066" width="5.28515625" customWidth="1"/>
    <col min="13067" max="13067" width="4.140625" customWidth="1"/>
    <col min="13068" max="13068" width="5.28515625" customWidth="1"/>
    <col min="13069" max="13069" width="5.85546875" customWidth="1"/>
    <col min="13070" max="13070" width="5" customWidth="1"/>
    <col min="13071" max="13071" width="7" customWidth="1"/>
    <col min="13072" max="13072" width="6.140625" customWidth="1"/>
    <col min="13073" max="13073" width="5.28515625" customWidth="1"/>
    <col min="13074" max="13074" width="3.140625" customWidth="1"/>
    <col min="13075" max="13075" width="0" hidden="1" customWidth="1"/>
    <col min="13076" max="13076" width="9.140625" customWidth="1"/>
    <col min="13080" max="13080" width="0" hidden="1" customWidth="1"/>
    <col min="13310" max="13310" width="11.5703125" customWidth="1"/>
    <col min="13311" max="13311" width="3.28515625" customWidth="1"/>
    <col min="13312" max="13312" width="7.140625" customWidth="1"/>
    <col min="13313" max="13313" width="5.5703125" customWidth="1"/>
    <col min="13314" max="13314" width="3.28515625" customWidth="1"/>
    <col min="13315" max="13315" width="3.140625" customWidth="1"/>
    <col min="13316" max="13316" width="0" hidden="1" customWidth="1"/>
    <col min="13317" max="13317" width="7" customWidth="1"/>
    <col min="13318" max="13318" width="4" customWidth="1"/>
    <col min="13319" max="13319" width="3.140625" customWidth="1"/>
    <col min="13320" max="13320" width="3.28515625" customWidth="1"/>
    <col min="13321" max="13321" width="3.5703125" customWidth="1"/>
    <col min="13322" max="13322" width="5.28515625" customWidth="1"/>
    <col min="13323" max="13323" width="4.140625" customWidth="1"/>
    <col min="13324" max="13324" width="5.28515625" customWidth="1"/>
    <col min="13325" max="13325" width="5.85546875" customWidth="1"/>
    <col min="13326" max="13326" width="5" customWidth="1"/>
    <col min="13327" max="13327" width="7" customWidth="1"/>
    <col min="13328" max="13328" width="6.140625" customWidth="1"/>
    <col min="13329" max="13329" width="5.28515625" customWidth="1"/>
    <col min="13330" max="13330" width="3.140625" customWidth="1"/>
    <col min="13331" max="13331" width="0" hidden="1" customWidth="1"/>
    <col min="13332" max="13332" width="9.140625" customWidth="1"/>
    <col min="13336" max="13336" width="0" hidden="1" customWidth="1"/>
    <col min="13566" max="13566" width="11.5703125" customWidth="1"/>
    <col min="13567" max="13567" width="3.28515625" customWidth="1"/>
    <col min="13568" max="13568" width="7.140625" customWidth="1"/>
    <col min="13569" max="13569" width="5.5703125" customWidth="1"/>
    <col min="13570" max="13570" width="3.28515625" customWidth="1"/>
    <col min="13571" max="13571" width="3.140625" customWidth="1"/>
    <col min="13572" max="13572" width="0" hidden="1" customWidth="1"/>
    <col min="13573" max="13573" width="7" customWidth="1"/>
    <col min="13574" max="13574" width="4" customWidth="1"/>
    <col min="13575" max="13575" width="3.140625" customWidth="1"/>
    <col min="13576" max="13576" width="3.28515625" customWidth="1"/>
    <col min="13577" max="13577" width="3.5703125" customWidth="1"/>
    <col min="13578" max="13578" width="5.28515625" customWidth="1"/>
    <col min="13579" max="13579" width="4.140625" customWidth="1"/>
    <col min="13580" max="13580" width="5.28515625" customWidth="1"/>
    <col min="13581" max="13581" width="5.85546875" customWidth="1"/>
    <col min="13582" max="13582" width="5" customWidth="1"/>
    <col min="13583" max="13583" width="7" customWidth="1"/>
    <col min="13584" max="13584" width="6.140625" customWidth="1"/>
    <col min="13585" max="13585" width="5.28515625" customWidth="1"/>
    <col min="13586" max="13586" width="3.140625" customWidth="1"/>
    <col min="13587" max="13587" width="0" hidden="1" customWidth="1"/>
    <col min="13588" max="13588" width="9.140625" customWidth="1"/>
    <col min="13592" max="13592" width="0" hidden="1" customWidth="1"/>
    <col min="13822" max="13822" width="11.5703125" customWidth="1"/>
    <col min="13823" max="13823" width="3.28515625" customWidth="1"/>
    <col min="13824" max="13824" width="7.140625" customWidth="1"/>
    <col min="13825" max="13825" width="5.5703125" customWidth="1"/>
    <col min="13826" max="13826" width="3.28515625" customWidth="1"/>
    <col min="13827" max="13827" width="3.140625" customWidth="1"/>
    <col min="13828" max="13828" width="0" hidden="1" customWidth="1"/>
    <col min="13829" max="13829" width="7" customWidth="1"/>
    <col min="13830" max="13830" width="4" customWidth="1"/>
    <col min="13831" max="13831" width="3.140625" customWidth="1"/>
    <col min="13832" max="13832" width="3.28515625" customWidth="1"/>
    <col min="13833" max="13833" width="3.5703125" customWidth="1"/>
    <col min="13834" max="13834" width="5.28515625" customWidth="1"/>
    <col min="13835" max="13835" width="4.140625" customWidth="1"/>
    <col min="13836" max="13836" width="5.28515625" customWidth="1"/>
    <col min="13837" max="13837" width="5.85546875" customWidth="1"/>
    <col min="13838" max="13838" width="5" customWidth="1"/>
    <col min="13839" max="13839" width="7" customWidth="1"/>
    <col min="13840" max="13840" width="6.140625" customWidth="1"/>
    <col min="13841" max="13841" width="5.28515625" customWidth="1"/>
    <col min="13842" max="13842" width="3.140625" customWidth="1"/>
    <col min="13843" max="13843" width="0" hidden="1" customWidth="1"/>
    <col min="13844" max="13844" width="9.140625" customWidth="1"/>
    <col min="13848" max="13848" width="0" hidden="1" customWidth="1"/>
    <col min="14078" max="14078" width="11.5703125" customWidth="1"/>
    <col min="14079" max="14079" width="3.28515625" customWidth="1"/>
    <col min="14080" max="14080" width="7.140625" customWidth="1"/>
    <col min="14081" max="14081" width="5.5703125" customWidth="1"/>
    <col min="14082" max="14082" width="3.28515625" customWidth="1"/>
    <col min="14083" max="14083" width="3.140625" customWidth="1"/>
    <col min="14084" max="14084" width="0" hidden="1" customWidth="1"/>
    <col min="14085" max="14085" width="7" customWidth="1"/>
    <col min="14086" max="14086" width="4" customWidth="1"/>
    <col min="14087" max="14087" width="3.140625" customWidth="1"/>
    <col min="14088" max="14088" width="3.28515625" customWidth="1"/>
    <col min="14089" max="14089" width="3.5703125" customWidth="1"/>
    <col min="14090" max="14090" width="5.28515625" customWidth="1"/>
    <col min="14091" max="14091" width="4.140625" customWidth="1"/>
    <col min="14092" max="14092" width="5.28515625" customWidth="1"/>
    <col min="14093" max="14093" width="5.85546875" customWidth="1"/>
    <col min="14094" max="14094" width="5" customWidth="1"/>
    <col min="14095" max="14095" width="7" customWidth="1"/>
    <col min="14096" max="14096" width="6.140625" customWidth="1"/>
    <col min="14097" max="14097" width="5.28515625" customWidth="1"/>
    <col min="14098" max="14098" width="3.140625" customWidth="1"/>
    <col min="14099" max="14099" width="0" hidden="1" customWidth="1"/>
    <col min="14100" max="14100" width="9.140625" customWidth="1"/>
    <col min="14104" max="14104" width="0" hidden="1" customWidth="1"/>
    <col min="14334" max="14334" width="11.5703125" customWidth="1"/>
    <col min="14335" max="14335" width="3.28515625" customWidth="1"/>
    <col min="14336" max="14336" width="7.140625" customWidth="1"/>
    <col min="14337" max="14337" width="5.5703125" customWidth="1"/>
    <col min="14338" max="14338" width="3.28515625" customWidth="1"/>
    <col min="14339" max="14339" width="3.140625" customWidth="1"/>
    <col min="14340" max="14340" width="0" hidden="1" customWidth="1"/>
    <col min="14341" max="14341" width="7" customWidth="1"/>
    <col min="14342" max="14342" width="4" customWidth="1"/>
    <col min="14343" max="14343" width="3.140625" customWidth="1"/>
    <col min="14344" max="14344" width="3.28515625" customWidth="1"/>
    <col min="14345" max="14345" width="3.5703125" customWidth="1"/>
    <col min="14346" max="14346" width="5.28515625" customWidth="1"/>
    <col min="14347" max="14347" width="4.140625" customWidth="1"/>
    <col min="14348" max="14348" width="5.28515625" customWidth="1"/>
    <col min="14349" max="14349" width="5.85546875" customWidth="1"/>
    <col min="14350" max="14350" width="5" customWidth="1"/>
    <col min="14351" max="14351" width="7" customWidth="1"/>
    <col min="14352" max="14352" width="6.140625" customWidth="1"/>
    <col min="14353" max="14353" width="5.28515625" customWidth="1"/>
    <col min="14354" max="14354" width="3.140625" customWidth="1"/>
    <col min="14355" max="14355" width="0" hidden="1" customWidth="1"/>
    <col min="14356" max="14356" width="9.140625" customWidth="1"/>
    <col min="14360" max="14360" width="0" hidden="1" customWidth="1"/>
    <col min="14590" max="14590" width="11.5703125" customWidth="1"/>
    <col min="14591" max="14591" width="3.28515625" customWidth="1"/>
    <col min="14592" max="14592" width="7.140625" customWidth="1"/>
    <col min="14593" max="14593" width="5.5703125" customWidth="1"/>
    <col min="14594" max="14594" width="3.28515625" customWidth="1"/>
    <col min="14595" max="14595" width="3.140625" customWidth="1"/>
    <col min="14596" max="14596" width="0" hidden="1" customWidth="1"/>
    <col min="14597" max="14597" width="7" customWidth="1"/>
    <col min="14598" max="14598" width="4" customWidth="1"/>
    <col min="14599" max="14599" width="3.140625" customWidth="1"/>
    <col min="14600" max="14600" width="3.28515625" customWidth="1"/>
    <col min="14601" max="14601" width="3.5703125" customWidth="1"/>
    <col min="14602" max="14602" width="5.28515625" customWidth="1"/>
    <col min="14603" max="14603" width="4.140625" customWidth="1"/>
    <col min="14604" max="14604" width="5.28515625" customWidth="1"/>
    <col min="14605" max="14605" width="5.85546875" customWidth="1"/>
    <col min="14606" max="14606" width="5" customWidth="1"/>
    <col min="14607" max="14607" width="7" customWidth="1"/>
    <col min="14608" max="14608" width="6.140625" customWidth="1"/>
    <col min="14609" max="14609" width="5.28515625" customWidth="1"/>
    <col min="14610" max="14610" width="3.140625" customWidth="1"/>
    <col min="14611" max="14611" width="0" hidden="1" customWidth="1"/>
    <col min="14612" max="14612" width="9.140625" customWidth="1"/>
    <col min="14616" max="14616" width="0" hidden="1" customWidth="1"/>
    <col min="14846" max="14846" width="11.5703125" customWidth="1"/>
    <col min="14847" max="14847" width="3.28515625" customWidth="1"/>
    <col min="14848" max="14848" width="7.140625" customWidth="1"/>
    <col min="14849" max="14849" width="5.5703125" customWidth="1"/>
    <col min="14850" max="14850" width="3.28515625" customWidth="1"/>
    <col min="14851" max="14851" width="3.140625" customWidth="1"/>
    <col min="14852" max="14852" width="0" hidden="1" customWidth="1"/>
    <col min="14853" max="14853" width="7" customWidth="1"/>
    <col min="14854" max="14854" width="4" customWidth="1"/>
    <col min="14855" max="14855" width="3.140625" customWidth="1"/>
    <col min="14856" max="14856" width="3.28515625" customWidth="1"/>
    <col min="14857" max="14857" width="3.5703125" customWidth="1"/>
    <col min="14858" max="14858" width="5.28515625" customWidth="1"/>
    <col min="14859" max="14859" width="4.140625" customWidth="1"/>
    <col min="14860" max="14860" width="5.28515625" customWidth="1"/>
    <col min="14861" max="14861" width="5.85546875" customWidth="1"/>
    <col min="14862" max="14862" width="5" customWidth="1"/>
    <col min="14863" max="14863" width="7" customWidth="1"/>
    <col min="14864" max="14864" width="6.140625" customWidth="1"/>
    <col min="14865" max="14865" width="5.28515625" customWidth="1"/>
    <col min="14866" max="14866" width="3.140625" customWidth="1"/>
    <col min="14867" max="14867" width="0" hidden="1" customWidth="1"/>
    <col min="14868" max="14868" width="9.140625" customWidth="1"/>
    <col min="14872" max="14872" width="0" hidden="1" customWidth="1"/>
    <col min="15102" max="15102" width="11.5703125" customWidth="1"/>
    <col min="15103" max="15103" width="3.28515625" customWidth="1"/>
    <col min="15104" max="15104" width="7.140625" customWidth="1"/>
    <col min="15105" max="15105" width="5.5703125" customWidth="1"/>
    <col min="15106" max="15106" width="3.28515625" customWidth="1"/>
    <col min="15107" max="15107" width="3.140625" customWidth="1"/>
    <col min="15108" max="15108" width="0" hidden="1" customWidth="1"/>
    <col min="15109" max="15109" width="7" customWidth="1"/>
    <col min="15110" max="15110" width="4" customWidth="1"/>
    <col min="15111" max="15111" width="3.140625" customWidth="1"/>
    <col min="15112" max="15112" width="3.28515625" customWidth="1"/>
    <col min="15113" max="15113" width="3.5703125" customWidth="1"/>
    <col min="15114" max="15114" width="5.28515625" customWidth="1"/>
    <col min="15115" max="15115" width="4.140625" customWidth="1"/>
    <col min="15116" max="15116" width="5.28515625" customWidth="1"/>
    <col min="15117" max="15117" width="5.85546875" customWidth="1"/>
    <col min="15118" max="15118" width="5" customWidth="1"/>
    <col min="15119" max="15119" width="7" customWidth="1"/>
    <col min="15120" max="15120" width="6.140625" customWidth="1"/>
    <col min="15121" max="15121" width="5.28515625" customWidth="1"/>
    <col min="15122" max="15122" width="3.140625" customWidth="1"/>
    <col min="15123" max="15123" width="0" hidden="1" customWidth="1"/>
    <col min="15124" max="15124" width="9.140625" customWidth="1"/>
    <col min="15128" max="15128" width="0" hidden="1" customWidth="1"/>
    <col min="15358" max="15358" width="11.5703125" customWidth="1"/>
    <col min="15359" max="15359" width="3.28515625" customWidth="1"/>
    <col min="15360" max="15360" width="7.140625" customWidth="1"/>
    <col min="15361" max="15361" width="5.5703125" customWidth="1"/>
    <col min="15362" max="15362" width="3.28515625" customWidth="1"/>
    <col min="15363" max="15363" width="3.140625" customWidth="1"/>
    <col min="15364" max="15364" width="0" hidden="1" customWidth="1"/>
    <col min="15365" max="15365" width="7" customWidth="1"/>
    <col min="15366" max="15366" width="4" customWidth="1"/>
    <col min="15367" max="15367" width="3.140625" customWidth="1"/>
    <col min="15368" max="15368" width="3.28515625" customWidth="1"/>
    <col min="15369" max="15369" width="3.5703125" customWidth="1"/>
    <col min="15370" max="15370" width="5.28515625" customWidth="1"/>
    <col min="15371" max="15371" width="4.140625" customWidth="1"/>
    <col min="15372" max="15372" width="5.28515625" customWidth="1"/>
    <col min="15373" max="15373" width="5.85546875" customWidth="1"/>
    <col min="15374" max="15374" width="5" customWidth="1"/>
    <col min="15375" max="15375" width="7" customWidth="1"/>
    <col min="15376" max="15376" width="6.140625" customWidth="1"/>
    <col min="15377" max="15377" width="5.28515625" customWidth="1"/>
    <col min="15378" max="15378" width="3.140625" customWidth="1"/>
    <col min="15379" max="15379" width="0" hidden="1" customWidth="1"/>
    <col min="15380" max="15380" width="9.140625" customWidth="1"/>
    <col min="15384" max="15384" width="0" hidden="1" customWidth="1"/>
    <col min="15614" max="15614" width="11.5703125" customWidth="1"/>
    <col min="15615" max="15615" width="3.28515625" customWidth="1"/>
    <col min="15616" max="15616" width="7.140625" customWidth="1"/>
    <col min="15617" max="15617" width="5.5703125" customWidth="1"/>
    <col min="15618" max="15618" width="3.28515625" customWidth="1"/>
    <col min="15619" max="15619" width="3.140625" customWidth="1"/>
    <col min="15620" max="15620" width="0" hidden="1" customWidth="1"/>
    <col min="15621" max="15621" width="7" customWidth="1"/>
    <col min="15622" max="15622" width="4" customWidth="1"/>
    <col min="15623" max="15623" width="3.140625" customWidth="1"/>
    <col min="15624" max="15624" width="3.28515625" customWidth="1"/>
    <col min="15625" max="15625" width="3.5703125" customWidth="1"/>
    <col min="15626" max="15626" width="5.28515625" customWidth="1"/>
    <col min="15627" max="15627" width="4.140625" customWidth="1"/>
    <col min="15628" max="15628" width="5.28515625" customWidth="1"/>
    <col min="15629" max="15629" width="5.85546875" customWidth="1"/>
    <col min="15630" max="15630" width="5" customWidth="1"/>
    <col min="15631" max="15631" width="7" customWidth="1"/>
    <col min="15632" max="15632" width="6.140625" customWidth="1"/>
    <col min="15633" max="15633" width="5.28515625" customWidth="1"/>
    <col min="15634" max="15634" width="3.140625" customWidth="1"/>
    <col min="15635" max="15635" width="0" hidden="1" customWidth="1"/>
    <col min="15636" max="15636" width="9.140625" customWidth="1"/>
    <col min="15640" max="15640" width="0" hidden="1" customWidth="1"/>
    <col min="15870" max="15870" width="11.5703125" customWidth="1"/>
    <col min="15871" max="15871" width="3.28515625" customWidth="1"/>
    <col min="15872" max="15872" width="7.140625" customWidth="1"/>
    <col min="15873" max="15873" width="5.5703125" customWidth="1"/>
    <col min="15874" max="15874" width="3.28515625" customWidth="1"/>
    <col min="15875" max="15875" width="3.140625" customWidth="1"/>
    <col min="15876" max="15876" width="0" hidden="1" customWidth="1"/>
    <col min="15877" max="15877" width="7" customWidth="1"/>
    <col min="15878" max="15878" width="4" customWidth="1"/>
    <col min="15879" max="15879" width="3.140625" customWidth="1"/>
    <col min="15880" max="15880" width="3.28515625" customWidth="1"/>
    <col min="15881" max="15881" width="3.5703125" customWidth="1"/>
    <col min="15882" max="15882" width="5.28515625" customWidth="1"/>
    <col min="15883" max="15883" width="4.140625" customWidth="1"/>
    <col min="15884" max="15884" width="5.28515625" customWidth="1"/>
    <col min="15885" max="15885" width="5.85546875" customWidth="1"/>
    <col min="15886" max="15886" width="5" customWidth="1"/>
    <col min="15887" max="15887" width="7" customWidth="1"/>
    <col min="15888" max="15888" width="6.140625" customWidth="1"/>
    <col min="15889" max="15889" width="5.28515625" customWidth="1"/>
    <col min="15890" max="15890" width="3.140625" customWidth="1"/>
    <col min="15891" max="15891" width="0" hidden="1" customWidth="1"/>
    <col min="15892" max="15892" width="9.140625" customWidth="1"/>
    <col min="15896" max="15896" width="0" hidden="1" customWidth="1"/>
    <col min="16126" max="16126" width="11.5703125" customWidth="1"/>
    <col min="16127" max="16127" width="3.28515625" customWidth="1"/>
    <col min="16128" max="16128" width="7.140625" customWidth="1"/>
    <col min="16129" max="16129" width="5.5703125" customWidth="1"/>
    <col min="16130" max="16130" width="3.28515625" customWidth="1"/>
    <col min="16131" max="16131" width="3.140625" customWidth="1"/>
    <col min="16132" max="16132" width="0" hidden="1" customWidth="1"/>
    <col min="16133" max="16133" width="7" customWidth="1"/>
    <col min="16134" max="16134" width="4" customWidth="1"/>
    <col min="16135" max="16135" width="3.140625" customWidth="1"/>
    <col min="16136" max="16136" width="3.28515625" customWidth="1"/>
    <col min="16137" max="16137" width="3.5703125" customWidth="1"/>
    <col min="16138" max="16138" width="5.28515625" customWidth="1"/>
    <col min="16139" max="16139" width="4.140625" customWidth="1"/>
    <col min="16140" max="16140" width="5.28515625" customWidth="1"/>
    <col min="16141" max="16141" width="5.85546875" customWidth="1"/>
    <col min="16142" max="16142" width="5" customWidth="1"/>
    <col min="16143" max="16143" width="7" customWidth="1"/>
    <col min="16144" max="16144" width="6.140625" customWidth="1"/>
    <col min="16145" max="16145" width="5.28515625" customWidth="1"/>
    <col min="16146" max="16146" width="3.140625" customWidth="1"/>
    <col min="16147" max="16147" width="0" hidden="1" customWidth="1"/>
    <col min="16148" max="16148" width="9.140625" customWidth="1"/>
    <col min="16152" max="16152" width="0" hidden="1" customWidth="1"/>
  </cols>
  <sheetData>
    <row r="1" spans="1:27" x14ac:dyDescent="0.25">
      <c r="A1" s="214" t="s">
        <v>806</v>
      </c>
      <c r="B1" s="215"/>
      <c r="C1" s="220" t="s">
        <v>272</v>
      </c>
      <c r="D1" s="218" t="s">
        <v>269</v>
      </c>
      <c r="E1" s="218"/>
      <c r="F1" s="218"/>
      <c r="G1" s="24"/>
      <c r="H1" s="226" t="s">
        <v>265</v>
      </c>
      <c r="I1" s="228" t="s">
        <v>531</v>
      </c>
      <c r="J1" s="228"/>
      <c r="K1" s="228"/>
      <c r="L1" s="228"/>
      <c r="M1" s="228"/>
      <c r="N1" s="228"/>
      <c r="O1" s="229"/>
      <c r="P1" s="232" t="s">
        <v>0</v>
      </c>
      <c r="Q1" s="242" t="s">
        <v>815</v>
      </c>
      <c r="R1" s="243"/>
      <c r="S1" s="243"/>
      <c r="T1" s="243"/>
      <c r="U1" s="243"/>
    </row>
    <row r="2" spans="1:27" ht="12.75" customHeight="1" thickBot="1" x14ac:dyDescent="0.3">
      <c r="A2" s="216"/>
      <c r="B2" s="217"/>
      <c r="C2" s="221"/>
      <c r="D2" s="219"/>
      <c r="E2" s="219"/>
      <c r="F2" s="219"/>
      <c r="G2" s="25"/>
      <c r="H2" s="227"/>
      <c r="I2" s="230"/>
      <c r="J2" s="230"/>
      <c r="K2" s="230"/>
      <c r="L2" s="230"/>
      <c r="M2" s="230"/>
      <c r="N2" s="230"/>
      <c r="O2" s="231"/>
      <c r="P2" s="233"/>
      <c r="Q2" s="244"/>
      <c r="R2" s="245"/>
      <c r="S2" s="245"/>
      <c r="T2" s="245"/>
      <c r="U2" s="245"/>
    </row>
    <row r="3" spans="1:27" ht="16.5" thickBot="1" x14ac:dyDescent="0.3">
      <c r="A3" s="189" t="s">
        <v>1</v>
      </c>
      <c r="B3" s="190"/>
      <c r="C3" s="190"/>
      <c r="D3" s="190"/>
      <c r="E3" s="190"/>
      <c r="F3" s="190"/>
      <c r="G3" s="190"/>
      <c r="H3" s="190"/>
      <c r="I3" s="190"/>
      <c r="J3" s="190"/>
      <c r="K3" s="190"/>
      <c r="L3" s="190"/>
      <c r="M3" s="190"/>
      <c r="N3" s="190"/>
      <c r="O3" s="190"/>
      <c r="P3" s="190"/>
      <c r="Q3" s="190"/>
      <c r="R3" s="190"/>
      <c r="S3" s="190"/>
      <c r="T3" s="190"/>
      <c r="U3" s="191"/>
    </row>
    <row r="4" spans="1:27" ht="15.75" thickBot="1" x14ac:dyDescent="0.3">
      <c r="A4" s="197" t="s">
        <v>2</v>
      </c>
      <c r="B4" s="198"/>
      <c r="C4" s="199"/>
      <c r="D4" s="2"/>
      <c r="E4" s="194" t="s">
        <v>58</v>
      </c>
      <c r="F4" s="196"/>
      <c r="G4" s="196"/>
      <c r="H4" s="195"/>
      <c r="I4" s="205" t="s">
        <v>445</v>
      </c>
      <c r="J4" s="206"/>
      <c r="K4" s="206"/>
      <c r="L4" s="206"/>
      <c r="M4" s="206"/>
      <c r="N4" s="206"/>
      <c r="O4" s="201"/>
      <c r="P4" s="201"/>
      <c r="Q4" s="202"/>
      <c r="R4" s="194" t="s">
        <v>3</v>
      </c>
      <c r="S4" s="195"/>
      <c r="T4" s="207"/>
      <c r="U4" s="208"/>
    </row>
    <row r="5" spans="1:27" ht="15.75" thickBot="1" x14ac:dyDescent="0.3">
      <c r="A5" s="197" t="s">
        <v>4</v>
      </c>
      <c r="B5" s="198"/>
      <c r="C5" s="3"/>
      <c r="D5" s="272" t="s">
        <v>811</v>
      </c>
      <c r="E5" s="273"/>
      <c r="F5" s="273"/>
      <c r="G5" s="273"/>
      <c r="H5" s="273"/>
      <c r="I5" s="273"/>
      <c r="J5" s="273"/>
      <c r="K5" s="273"/>
      <c r="L5" s="273"/>
      <c r="M5" s="273"/>
      <c r="N5" s="274"/>
      <c r="O5" s="192" t="s">
        <v>5</v>
      </c>
      <c r="P5" s="193"/>
      <c r="Q5" s="13" t="s">
        <v>53</v>
      </c>
      <c r="R5" s="51"/>
      <c r="S5" s="194" t="s">
        <v>6</v>
      </c>
      <c r="T5" s="195"/>
      <c r="U5" s="12" t="s">
        <v>52</v>
      </c>
    </row>
    <row r="6" spans="1:27" ht="15.75" thickBot="1" x14ac:dyDescent="0.3">
      <c r="A6" s="197" t="s">
        <v>7</v>
      </c>
      <c r="B6" s="198"/>
      <c r="C6" s="199"/>
      <c r="D6" s="200" t="s">
        <v>812</v>
      </c>
      <c r="E6" s="268"/>
      <c r="F6" s="268"/>
      <c r="G6" s="268"/>
      <c r="H6" s="268"/>
      <c r="I6" s="268"/>
      <c r="J6" s="268"/>
      <c r="K6" s="268"/>
      <c r="L6" s="268"/>
      <c r="M6" s="268"/>
      <c r="N6" s="268"/>
      <c r="O6" s="269"/>
      <c r="P6" s="6"/>
      <c r="Q6" s="6"/>
      <c r="R6" s="194" t="s">
        <v>8</v>
      </c>
      <c r="S6" s="195"/>
      <c r="T6" s="270">
        <v>7634250625</v>
      </c>
      <c r="U6" s="271"/>
    </row>
    <row r="7" spans="1:27" ht="15.75" thickBot="1" x14ac:dyDescent="0.3">
      <c r="A7" s="197" t="s">
        <v>9</v>
      </c>
      <c r="B7" s="198"/>
      <c r="C7" s="199"/>
      <c r="D7" s="251" t="s">
        <v>813</v>
      </c>
      <c r="E7" s="206"/>
      <c r="F7" s="206"/>
      <c r="G7" s="206"/>
      <c r="H7" s="206"/>
      <c r="I7" s="206"/>
      <c r="J7" s="206"/>
      <c r="K7" s="206"/>
      <c r="L7" s="206"/>
      <c r="M7" s="206"/>
      <c r="N7" s="206"/>
      <c r="O7" s="252"/>
      <c r="P7" s="18"/>
      <c r="Q7" s="194" t="s">
        <v>10</v>
      </c>
      <c r="R7" s="196"/>
      <c r="S7" s="195"/>
      <c r="T7" s="253"/>
      <c r="U7" s="254"/>
    </row>
    <row r="8" spans="1:27" ht="15.75" thickBot="1" x14ac:dyDescent="0.3">
      <c r="A8" s="197" t="s">
        <v>11</v>
      </c>
      <c r="B8" s="198"/>
      <c r="C8" s="199"/>
      <c r="D8" s="186" t="s">
        <v>814</v>
      </c>
      <c r="E8" s="187"/>
      <c r="F8" s="187"/>
      <c r="G8" s="187"/>
      <c r="H8" s="187"/>
      <c r="I8" s="187"/>
      <c r="J8" s="187"/>
      <c r="K8" s="187"/>
      <c r="L8" s="187"/>
      <c r="M8" s="187"/>
      <c r="N8" s="187"/>
      <c r="O8" s="187"/>
      <c r="P8" s="187"/>
      <c r="Q8" s="187"/>
      <c r="R8" s="187"/>
      <c r="S8" s="187"/>
      <c r="T8" s="187"/>
      <c r="U8" s="188"/>
    </row>
    <row r="9" spans="1:27" ht="15.75" thickBot="1" x14ac:dyDescent="0.3">
      <c r="A9" s="197" t="s">
        <v>12</v>
      </c>
      <c r="B9" s="198"/>
      <c r="C9" s="199"/>
      <c r="D9" s="200" t="s">
        <v>809</v>
      </c>
      <c r="E9" s="201"/>
      <c r="F9" s="201"/>
      <c r="G9" s="201"/>
      <c r="H9" s="201"/>
      <c r="I9" s="201"/>
      <c r="J9" s="201"/>
      <c r="K9" s="201"/>
      <c r="L9" s="201"/>
      <c r="M9" s="201"/>
      <c r="N9" s="201"/>
      <c r="O9" s="201"/>
      <c r="P9" s="201"/>
      <c r="Q9" s="201"/>
      <c r="R9" s="201"/>
      <c r="S9" s="201"/>
      <c r="T9" s="201"/>
      <c r="U9" s="202"/>
    </row>
    <row r="10" spans="1:27" ht="15.75" thickBot="1" x14ac:dyDescent="0.3">
      <c r="A10" s="255" t="s">
        <v>13</v>
      </c>
      <c r="B10" s="256"/>
      <c r="C10" s="256"/>
      <c r="D10" s="256"/>
      <c r="E10" s="256"/>
      <c r="F10" s="256"/>
      <c r="G10" s="256"/>
      <c r="H10" s="51"/>
      <c r="I10" s="251" t="s">
        <v>807</v>
      </c>
      <c r="J10" s="206"/>
      <c r="K10" s="206"/>
      <c r="L10" s="206"/>
      <c r="M10" s="206"/>
      <c r="N10" s="206"/>
      <c r="O10" s="206"/>
      <c r="P10" s="206"/>
      <c r="Q10" s="206"/>
      <c r="R10" s="206"/>
      <c r="S10" s="206"/>
      <c r="T10" s="206"/>
      <c r="U10" s="252"/>
    </row>
    <row r="11" spans="1:27" ht="15.75" thickBot="1" x14ac:dyDescent="0.3">
      <c r="A11" s="257"/>
      <c r="B11" s="201"/>
      <c r="C11" s="201"/>
      <c r="D11" s="206"/>
      <c r="E11" s="206"/>
      <c r="F11" s="201"/>
      <c r="G11" s="201"/>
      <c r="H11" s="201"/>
      <c r="I11" s="206"/>
      <c r="J11" s="206"/>
      <c r="K11" s="201"/>
      <c r="L11" s="201"/>
      <c r="M11" s="201"/>
      <c r="N11" s="201"/>
      <c r="O11" s="201"/>
      <c r="P11" s="201"/>
      <c r="Q11" s="201"/>
      <c r="R11" s="201"/>
      <c r="S11" s="201"/>
      <c r="T11" s="201"/>
      <c r="U11" s="202"/>
    </row>
    <row r="12" spans="1:27" ht="15.75" thickBot="1" x14ac:dyDescent="0.3">
      <c r="A12" s="258" t="s">
        <v>51</v>
      </c>
      <c r="B12" s="198"/>
      <c r="C12" s="198"/>
      <c r="D12" s="79"/>
      <c r="E12" s="240" t="s">
        <v>53</v>
      </c>
      <c r="F12" s="240"/>
      <c r="G12" s="5" t="s">
        <v>14</v>
      </c>
      <c r="H12" s="52" t="s">
        <v>15</v>
      </c>
      <c r="I12" s="88" t="s">
        <v>52</v>
      </c>
      <c r="J12" s="79"/>
      <c r="K12" s="90"/>
      <c r="L12" s="91"/>
      <c r="M12" s="53" t="s">
        <v>16</v>
      </c>
      <c r="N12" s="89" t="s">
        <v>52</v>
      </c>
      <c r="O12" s="17"/>
      <c r="P12" s="90"/>
      <c r="Q12" s="91"/>
      <c r="R12" s="54" t="s">
        <v>17</v>
      </c>
      <c r="S12" s="259">
        <v>6128591125</v>
      </c>
      <c r="T12" s="260"/>
      <c r="U12" s="261"/>
      <c r="W12" s="1"/>
    </row>
    <row r="13" spans="1:27" ht="15.75" thickBot="1" x14ac:dyDescent="0.3">
      <c r="A13" s="56" t="s">
        <v>59</v>
      </c>
      <c r="B13" s="4"/>
      <c r="C13" s="57"/>
      <c r="D13" s="262" t="s">
        <v>810</v>
      </c>
      <c r="E13" s="263"/>
      <c r="F13" s="264"/>
      <c r="G13" s="264"/>
      <c r="H13" s="264"/>
      <c r="I13" s="264"/>
      <c r="J13" s="264"/>
      <c r="K13" s="264"/>
      <c r="L13" s="264"/>
      <c r="M13" s="264"/>
      <c r="N13" s="265"/>
      <c r="O13" s="56" t="s">
        <v>18</v>
      </c>
      <c r="P13" s="55"/>
      <c r="Q13" s="57"/>
      <c r="R13" s="21"/>
      <c r="S13" s="200" t="s">
        <v>808</v>
      </c>
      <c r="T13" s="266"/>
      <c r="U13" s="267"/>
      <c r="W13" s="1"/>
    </row>
    <row r="14" spans="1:27" ht="15.75" thickBot="1" x14ac:dyDescent="0.3">
      <c r="A14" s="58" t="s">
        <v>19</v>
      </c>
      <c r="B14" s="60"/>
      <c r="C14" s="61"/>
      <c r="D14" s="250" t="s">
        <v>20</v>
      </c>
      <c r="E14" s="250"/>
      <c r="F14" s="250"/>
      <c r="G14" s="250"/>
      <c r="H14" s="250"/>
      <c r="I14" s="250"/>
      <c r="J14" s="250"/>
      <c r="K14" s="250"/>
      <c r="L14" s="250"/>
      <c r="M14" s="250"/>
      <c r="N14" s="71"/>
      <c r="O14" s="275" t="s">
        <v>68</v>
      </c>
      <c r="P14" s="276"/>
      <c r="Q14" s="250" t="s">
        <v>49</v>
      </c>
      <c r="R14" s="250"/>
      <c r="S14" s="250"/>
      <c r="T14" s="250"/>
      <c r="U14" s="283"/>
      <c r="V14" s="15"/>
      <c r="W14" s="16"/>
      <c r="X14" s="15"/>
      <c r="Y14" s="15"/>
    </row>
    <row r="15" spans="1:27" ht="15.75" thickBot="1" x14ac:dyDescent="0.3">
      <c r="A15" s="59" t="s">
        <v>21</v>
      </c>
      <c r="B15" s="62"/>
      <c r="C15" s="63"/>
      <c r="D15" s="196" t="s">
        <v>22</v>
      </c>
      <c r="E15" s="196"/>
      <c r="F15" s="196"/>
      <c r="G15" s="196"/>
      <c r="H15" s="196"/>
      <c r="I15" s="195"/>
      <c r="J15" s="194" t="s">
        <v>23</v>
      </c>
      <c r="K15" s="196"/>
      <c r="L15" s="196"/>
      <c r="M15" s="196"/>
      <c r="N15" s="196"/>
      <c r="O15" s="277"/>
      <c r="P15" s="278"/>
      <c r="Q15" s="284"/>
      <c r="R15" s="284"/>
      <c r="S15" s="284"/>
      <c r="T15" s="284"/>
      <c r="U15" s="285"/>
      <c r="V15" s="15"/>
      <c r="W15" s="204"/>
      <c r="X15" s="204"/>
      <c r="Y15" s="15"/>
      <c r="Z15" s="185" t="s">
        <v>532</v>
      </c>
      <c r="AA15" s="185"/>
    </row>
    <row r="16" spans="1:27" ht="12" customHeight="1" x14ac:dyDescent="0.25">
      <c r="A16" s="64" t="s">
        <v>24</v>
      </c>
      <c r="B16" s="238"/>
      <c r="C16" s="239"/>
      <c r="D16" s="286" t="s">
        <v>42</v>
      </c>
      <c r="E16" s="287"/>
      <c r="F16" s="287"/>
      <c r="G16" s="287"/>
      <c r="H16" s="287"/>
      <c r="I16" s="287"/>
      <c r="J16" s="288" t="s">
        <v>63</v>
      </c>
      <c r="K16" s="287"/>
      <c r="L16" s="287"/>
      <c r="M16" s="287"/>
      <c r="N16" s="287"/>
      <c r="O16" s="279"/>
      <c r="P16" s="280"/>
      <c r="Q16" s="239"/>
      <c r="R16" s="239"/>
      <c r="S16" s="239"/>
      <c r="T16" s="239"/>
      <c r="U16" s="239"/>
      <c r="V16" s="15"/>
      <c r="W16" s="203"/>
      <c r="X16" s="203"/>
      <c r="Y16" s="15"/>
      <c r="Z16" s="153">
        <f>(VLOOKUP($I$1,'Data Sheet'!$A$1:$N$9,2,FALSE))*O16</f>
        <v>0</v>
      </c>
      <c r="AA16" s="153"/>
    </row>
    <row r="17" spans="1:30" ht="12" customHeight="1" x14ac:dyDescent="0.25">
      <c r="A17" s="241"/>
      <c r="B17" s="241"/>
      <c r="C17" s="241"/>
      <c r="D17" s="286" t="s">
        <v>61</v>
      </c>
      <c r="E17" s="287"/>
      <c r="F17" s="287"/>
      <c r="G17" s="287"/>
      <c r="H17" s="287"/>
      <c r="I17" s="287"/>
      <c r="J17" s="288" t="s">
        <v>64</v>
      </c>
      <c r="K17" s="287"/>
      <c r="L17" s="287"/>
      <c r="M17" s="287"/>
      <c r="N17" s="287"/>
      <c r="O17" s="281"/>
      <c r="P17" s="282"/>
      <c r="Q17" s="211"/>
      <c r="R17" s="211"/>
      <c r="S17" s="211"/>
      <c r="T17" s="211"/>
      <c r="U17" s="211"/>
      <c r="V17" s="15"/>
      <c r="W17" s="203"/>
      <c r="X17" s="203"/>
      <c r="Y17" s="15"/>
      <c r="Z17" s="153">
        <f>(VLOOKUP($I$1,'Data Sheet'!$A$1:$N$9,3,FALSE))*O17</f>
        <v>0</v>
      </c>
      <c r="AA17" s="153"/>
    </row>
    <row r="18" spans="1:30" ht="12" customHeight="1" x14ac:dyDescent="0.25">
      <c r="A18" s="65" t="s">
        <v>25</v>
      </c>
      <c r="B18" s="222" t="s">
        <v>807</v>
      </c>
      <c r="C18" s="234"/>
      <c r="D18" s="235" t="s">
        <v>40</v>
      </c>
      <c r="E18" s="236"/>
      <c r="F18" s="236"/>
      <c r="G18" s="236"/>
      <c r="H18" s="236"/>
      <c r="I18" s="236"/>
      <c r="J18" s="237" t="s">
        <v>41</v>
      </c>
      <c r="K18" s="236"/>
      <c r="L18" s="236"/>
      <c r="M18" s="236"/>
      <c r="N18" s="236"/>
      <c r="O18" s="141">
        <v>1</v>
      </c>
      <c r="P18" s="142"/>
      <c r="Q18" s="211"/>
      <c r="R18" s="211"/>
      <c r="S18" s="211"/>
      <c r="T18" s="211"/>
      <c r="U18" s="211"/>
      <c r="V18" s="15"/>
      <c r="W18" s="203"/>
      <c r="X18" s="203"/>
      <c r="Y18" s="15"/>
      <c r="Z18" s="153">
        <f>(VLOOKUP($I$1,'Data Sheet'!$A$1:$N$9,4,FALSE))*O18</f>
        <v>39.783937999999999</v>
      </c>
      <c r="AA18" s="153"/>
    </row>
    <row r="19" spans="1:30" ht="12" customHeight="1" x14ac:dyDescent="0.25">
      <c r="A19" s="66" t="s">
        <v>26</v>
      </c>
      <c r="B19" s="66"/>
      <c r="C19" s="67"/>
      <c r="D19" s="235" t="s">
        <v>27</v>
      </c>
      <c r="E19" s="236"/>
      <c r="F19" s="236"/>
      <c r="G19" s="236"/>
      <c r="H19" s="236"/>
      <c r="I19" s="236"/>
      <c r="J19" s="237" t="s">
        <v>43</v>
      </c>
      <c r="K19" s="236"/>
      <c r="L19" s="236"/>
      <c r="M19" s="236"/>
      <c r="N19" s="236"/>
      <c r="O19" s="141"/>
      <c r="P19" s="142"/>
      <c r="Q19" s="211"/>
      <c r="R19" s="211"/>
      <c r="S19" s="211"/>
      <c r="T19" s="211"/>
      <c r="U19" s="211"/>
      <c r="V19" s="15"/>
      <c r="W19" s="203"/>
      <c r="X19" s="203"/>
      <c r="Y19" s="15"/>
      <c r="Z19" s="153">
        <f>(VLOOKUP($I$1,'Data Sheet'!$A$1:$N$9,5,FALSE))*O19</f>
        <v>0</v>
      </c>
      <c r="AA19" s="153"/>
      <c r="AC19" s="107"/>
    </row>
    <row r="20" spans="1:30" ht="12" customHeight="1" x14ac:dyDescent="0.25">
      <c r="A20" s="140" t="s">
        <v>14</v>
      </c>
      <c r="B20" s="140"/>
      <c r="C20" s="140"/>
      <c r="D20" s="235" t="s">
        <v>28</v>
      </c>
      <c r="E20" s="236"/>
      <c r="F20" s="236"/>
      <c r="G20" s="236"/>
      <c r="H20" s="236"/>
      <c r="I20" s="236"/>
      <c r="J20" s="237" t="s">
        <v>29</v>
      </c>
      <c r="K20" s="236"/>
      <c r="L20" s="236"/>
      <c r="M20" s="236"/>
      <c r="N20" s="236"/>
      <c r="O20" s="281"/>
      <c r="P20" s="282"/>
      <c r="Q20" s="289" t="s">
        <v>70</v>
      </c>
      <c r="R20" s="289"/>
      <c r="S20" s="289"/>
      <c r="T20" s="289"/>
      <c r="U20" s="289"/>
      <c r="V20" s="15"/>
      <c r="W20" s="203"/>
      <c r="X20" s="203"/>
      <c r="Y20" s="15"/>
      <c r="Z20" s="153">
        <f>(VLOOKUP($I$1,'Data Sheet'!$A$1:$N$9,6,FALSE))*O20</f>
        <v>0</v>
      </c>
      <c r="AA20" s="153"/>
    </row>
    <row r="21" spans="1:30" ht="12" customHeight="1" x14ac:dyDescent="0.25">
      <c r="A21" s="65" t="s">
        <v>30</v>
      </c>
      <c r="B21" s="222"/>
      <c r="C21" s="234"/>
      <c r="D21" s="235" t="s">
        <v>46</v>
      </c>
      <c r="E21" s="236"/>
      <c r="F21" s="236"/>
      <c r="G21" s="236"/>
      <c r="H21" s="236"/>
      <c r="I21" s="236"/>
      <c r="J21" s="237" t="s">
        <v>50</v>
      </c>
      <c r="K21" s="236"/>
      <c r="L21" s="236"/>
      <c r="M21" s="236"/>
      <c r="N21" s="236"/>
      <c r="O21" s="141">
        <v>140</v>
      </c>
      <c r="P21" s="142"/>
      <c r="Q21" s="211"/>
      <c r="R21" s="211"/>
      <c r="S21" s="211"/>
      <c r="T21" s="211"/>
      <c r="U21" s="211"/>
      <c r="V21" s="15"/>
      <c r="W21" s="203"/>
      <c r="X21" s="203"/>
      <c r="Y21" s="15"/>
      <c r="Z21" s="153">
        <f>(VLOOKUP($I$1,'Data Sheet'!$A$1:$N$9,7,FALSE))*O21</f>
        <v>1295</v>
      </c>
      <c r="AA21" s="153"/>
    </row>
    <row r="22" spans="1:30" ht="12" customHeight="1" x14ac:dyDescent="0.25">
      <c r="A22" s="65" t="s">
        <v>31</v>
      </c>
      <c r="B22" s="212"/>
      <c r="C22" s="213"/>
      <c r="D22" s="291" t="s">
        <v>47</v>
      </c>
      <c r="E22" s="291"/>
      <c r="F22" s="291"/>
      <c r="G22" s="291"/>
      <c r="H22" s="291"/>
      <c r="I22" s="292"/>
      <c r="J22" s="293" t="s">
        <v>62</v>
      </c>
      <c r="K22" s="294"/>
      <c r="L22" s="294"/>
      <c r="M22" s="294"/>
      <c r="N22" s="295"/>
      <c r="O22" s="141">
        <v>321</v>
      </c>
      <c r="P22" s="142"/>
      <c r="Q22" s="211"/>
      <c r="R22" s="211"/>
      <c r="S22" s="211"/>
      <c r="T22" s="211"/>
      <c r="U22" s="211"/>
      <c r="V22" s="15"/>
      <c r="W22" s="203"/>
      <c r="X22" s="203"/>
      <c r="Y22" s="15"/>
      <c r="Z22" s="153">
        <f>(VLOOKUP($I$1,'Data Sheet'!$A$1:$N$9,8,FALSE))*O22</f>
        <v>577.80000000000007</v>
      </c>
      <c r="AA22" s="153"/>
    </row>
    <row r="23" spans="1:30" ht="12" customHeight="1" x14ac:dyDescent="0.25">
      <c r="A23" s="65" t="s">
        <v>32</v>
      </c>
      <c r="B23" s="222" t="s">
        <v>14</v>
      </c>
      <c r="C23" s="222"/>
      <c r="D23" s="210" t="s">
        <v>270</v>
      </c>
      <c r="E23" s="211"/>
      <c r="F23" s="211"/>
      <c r="G23" s="211"/>
      <c r="H23" s="211"/>
      <c r="I23" s="211"/>
      <c r="J23" s="211" t="s">
        <v>271</v>
      </c>
      <c r="K23" s="211"/>
      <c r="L23" s="211"/>
      <c r="M23" s="211"/>
      <c r="N23" s="211"/>
      <c r="O23" s="141"/>
      <c r="P23" s="142"/>
      <c r="Q23" s="211"/>
      <c r="R23" s="211"/>
      <c r="S23" s="211"/>
      <c r="T23" s="211"/>
      <c r="U23" s="211"/>
      <c r="V23" s="15"/>
      <c r="W23" s="203"/>
      <c r="X23" s="203"/>
      <c r="Y23" s="15"/>
      <c r="Z23" s="153">
        <f>(VLOOKUP($I$1,'Data Sheet'!$A$1:$N$9,9,FALSE))*O23</f>
        <v>0</v>
      </c>
      <c r="AA23" s="153"/>
    </row>
    <row r="24" spans="1:30" ht="12" customHeight="1" x14ac:dyDescent="0.25">
      <c r="A24" s="223"/>
      <c r="B24" s="224"/>
      <c r="C24" s="225"/>
      <c r="D24" s="210" t="s">
        <v>48</v>
      </c>
      <c r="E24" s="211"/>
      <c r="F24" s="211"/>
      <c r="G24" s="211"/>
      <c r="H24" s="211"/>
      <c r="I24" s="211"/>
      <c r="J24" s="211" t="s">
        <v>65</v>
      </c>
      <c r="K24" s="211"/>
      <c r="L24" s="211"/>
      <c r="M24" s="211"/>
      <c r="N24" s="211"/>
      <c r="O24" s="141"/>
      <c r="P24" s="142"/>
      <c r="Q24" s="211"/>
      <c r="R24" s="211"/>
      <c r="S24" s="211"/>
      <c r="T24" s="211"/>
      <c r="U24" s="211"/>
      <c r="V24" s="15"/>
      <c r="W24" s="203"/>
      <c r="X24" s="203"/>
      <c r="Y24" s="15"/>
      <c r="Z24" s="153">
        <f>(VLOOKUP($I$1,'Data Sheet'!$A$1:$N$9,10,FALSE))*O24</f>
        <v>0</v>
      </c>
      <c r="AA24" s="153"/>
    </row>
    <row r="25" spans="1:30" ht="12" customHeight="1" x14ac:dyDescent="0.25">
      <c r="A25" s="209" t="s">
        <v>14</v>
      </c>
      <c r="B25" s="209"/>
      <c r="C25" s="209"/>
      <c r="D25" s="210" t="s">
        <v>44</v>
      </c>
      <c r="E25" s="211"/>
      <c r="F25" s="211"/>
      <c r="G25" s="211"/>
      <c r="H25" s="211"/>
      <c r="I25" s="211"/>
      <c r="J25" s="211" t="s">
        <v>45</v>
      </c>
      <c r="K25" s="211"/>
      <c r="L25" s="211"/>
      <c r="M25" s="211"/>
      <c r="N25" s="211"/>
      <c r="O25" s="141"/>
      <c r="P25" s="142"/>
      <c r="Q25" s="211"/>
      <c r="R25" s="211"/>
      <c r="S25" s="211"/>
      <c r="T25" s="211"/>
      <c r="U25" s="211"/>
      <c r="V25" s="15"/>
      <c r="W25" s="203"/>
      <c r="X25" s="203"/>
      <c r="Y25" s="15"/>
      <c r="Z25" s="153">
        <f>(VLOOKUP($I$1,'Data Sheet'!$A$1:$N$9,11,FALSE))*O25</f>
        <v>0</v>
      </c>
      <c r="AA25" s="153"/>
    </row>
    <row r="26" spans="1:30" ht="12" customHeight="1" x14ac:dyDescent="0.25">
      <c r="A26" s="140"/>
      <c r="B26" s="140"/>
      <c r="C26" s="140"/>
      <c r="D26" s="136" t="s">
        <v>801</v>
      </c>
      <c r="E26" s="136"/>
      <c r="F26" s="136"/>
      <c r="G26" s="136"/>
      <c r="H26" s="136"/>
      <c r="I26" s="137"/>
      <c r="J26" s="135" t="s">
        <v>802</v>
      </c>
      <c r="K26" s="136"/>
      <c r="L26" s="136"/>
      <c r="M26" s="136"/>
      <c r="N26" s="137"/>
      <c r="O26" s="141">
        <v>1</v>
      </c>
      <c r="P26" s="142"/>
      <c r="Q26" s="296" t="s">
        <v>803</v>
      </c>
      <c r="R26" s="296"/>
      <c r="S26" s="296"/>
      <c r="T26" s="296"/>
      <c r="U26" s="296"/>
      <c r="V26" s="15"/>
      <c r="W26" s="203"/>
      <c r="X26" s="203"/>
      <c r="Y26" s="15"/>
      <c r="Z26" s="153">
        <f>(VLOOKUP($I$1,'Data Sheet'!$A$1:$N$9,12,FALSE))*O26</f>
        <v>12.5</v>
      </c>
      <c r="AA26" s="153"/>
    </row>
    <row r="27" spans="1:30" ht="12" customHeight="1" thickBot="1" x14ac:dyDescent="0.3">
      <c r="A27" s="140"/>
      <c r="B27" s="140"/>
      <c r="C27" s="140"/>
      <c r="D27" s="136" t="s">
        <v>66</v>
      </c>
      <c r="E27" s="136"/>
      <c r="F27" s="136"/>
      <c r="G27" s="136"/>
      <c r="H27" s="136"/>
      <c r="I27" s="137"/>
      <c r="J27" s="135" t="s">
        <v>66</v>
      </c>
      <c r="K27" s="136"/>
      <c r="L27" s="136"/>
      <c r="M27" s="136"/>
      <c r="N27" s="137"/>
      <c r="O27" s="141">
        <v>1</v>
      </c>
      <c r="P27" s="142"/>
      <c r="Q27" s="297" t="s">
        <v>67</v>
      </c>
      <c r="R27" s="297"/>
      <c r="S27" s="297"/>
      <c r="T27" s="297"/>
      <c r="U27" s="297"/>
      <c r="V27" s="15"/>
      <c r="W27" s="177" t="s">
        <v>60</v>
      </c>
      <c r="X27" s="177"/>
      <c r="Y27" s="15"/>
      <c r="Z27" s="153">
        <f>(VLOOKUP($I$1,'Data Sheet'!$A$1:$N$9,13,FALSE))*O27</f>
        <v>200</v>
      </c>
      <c r="AA27" s="153"/>
    </row>
    <row r="28" spans="1:30" ht="12" customHeight="1" thickBot="1" x14ac:dyDescent="0.3">
      <c r="A28" s="68" t="s">
        <v>33</v>
      </c>
      <c r="B28" s="69"/>
      <c r="C28" s="70"/>
      <c r="D28" s="145" t="s">
        <v>807</v>
      </c>
      <c r="E28" s="146"/>
      <c r="F28" s="146"/>
      <c r="G28" s="146"/>
      <c r="H28" s="146"/>
      <c r="I28" s="146"/>
      <c r="J28" s="146"/>
      <c r="K28" s="146"/>
      <c r="L28" s="146"/>
      <c r="M28" s="146"/>
      <c r="N28" s="147"/>
      <c r="O28" s="73" t="s">
        <v>34</v>
      </c>
      <c r="P28" s="19"/>
      <c r="Q28" s="148"/>
      <c r="R28" s="149"/>
      <c r="S28" s="72" t="s">
        <v>35</v>
      </c>
      <c r="T28" s="290"/>
      <c r="U28" s="283"/>
      <c r="V28" s="15"/>
      <c r="W28" s="178"/>
      <c r="X28" s="178"/>
      <c r="Y28" s="15"/>
      <c r="AB28" s="150" t="s">
        <v>805</v>
      </c>
      <c r="AC28" s="151"/>
      <c r="AD28" s="152"/>
    </row>
    <row r="29" spans="1:30" ht="15.75" customHeight="1" thickBot="1" x14ac:dyDescent="0.3">
      <c r="A29" s="93"/>
      <c r="B29" s="94"/>
      <c r="C29" s="94"/>
      <c r="D29" s="94"/>
      <c r="E29" s="94"/>
      <c r="F29" s="94"/>
      <c r="G29" s="94"/>
      <c r="H29" s="94"/>
      <c r="I29" s="94"/>
      <c r="J29" s="94"/>
      <c r="K29" s="94"/>
      <c r="L29" s="94"/>
      <c r="M29" s="94"/>
      <c r="N29" s="94"/>
      <c r="O29" s="94"/>
      <c r="P29" s="94"/>
      <c r="Q29" s="94"/>
      <c r="R29" s="94"/>
      <c r="S29" s="94"/>
      <c r="T29" s="94"/>
      <c r="U29" s="95"/>
      <c r="W29" s="157">
        <f>SUM(Z16:Z27)</f>
        <v>2125.0839380000002</v>
      </c>
      <c r="X29" s="158"/>
      <c r="AB29" s="154" t="str">
        <f>IF(W29&lt;(VLOOKUP(I1,'Data Sheet'!A1:N9,14,FALSE)),"Proceed with order and place temp",IF(W29&gt;(VLOOKUP(I1,'Data Sheet'!A1:N9,14,FALSE)),"STOP - Send to Engineer for Excess Charges"))</f>
        <v>STOP - Send to Engineer for Excess Charges</v>
      </c>
      <c r="AC29" s="155"/>
      <c r="AD29" s="156"/>
    </row>
    <row r="30" spans="1:30" ht="15" customHeight="1" x14ac:dyDescent="0.25">
      <c r="A30" s="96"/>
      <c r="B30" s="97"/>
      <c r="C30" s="97"/>
      <c r="D30" s="97"/>
      <c r="E30" s="97"/>
      <c r="F30" s="97"/>
      <c r="G30" s="97"/>
      <c r="H30" s="97"/>
      <c r="I30" s="97"/>
      <c r="J30" s="97"/>
      <c r="K30" s="97"/>
      <c r="L30" s="97"/>
      <c r="M30" s="97"/>
      <c r="N30" s="97"/>
      <c r="O30" s="97"/>
      <c r="P30" s="97"/>
      <c r="Q30" s="97"/>
      <c r="R30" s="97"/>
      <c r="S30" s="97"/>
      <c r="T30" s="97"/>
      <c r="U30" s="98"/>
      <c r="AB30" s="154"/>
      <c r="AC30" s="155"/>
      <c r="AD30" s="156"/>
    </row>
    <row r="31" spans="1:30" ht="15" customHeight="1" x14ac:dyDescent="0.25">
      <c r="A31" s="96"/>
      <c r="B31" s="97"/>
      <c r="C31" s="97"/>
      <c r="D31" s="97"/>
      <c r="E31" s="97"/>
      <c r="F31" s="97"/>
      <c r="G31" s="97"/>
      <c r="H31" s="97"/>
      <c r="I31" s="97"/>
      <c r="J31" s="97"/>
      <c r="K31" s="97"/>
      <c r="L31" s="97"/>
      <c r="M31" s="97"/>
      <c r="N31" s="97"/>
      <c r="O31" s="97"/>
      <c r="P31" s="97"/>
      <c r="Q31" s="97"/>
      <c r="R31" s="97"/>
      <c r="S31" s="97"/>
      <c r="T31" s="97"/>
      <c r="U31" s="98"/>
      <c r="AB31" s="154"/>
      <c r="AC31" s="155"/>
      <c r="AD31" s="156"/>
    </row>
    <row r="32" spans="1:30" x14ac:dyDescent="0.25">
      <c r="A32" s="96"/>
      <c r="B32" s="97"/>
      <c r="C32" s="97"/>
      <c r="D32" s="97"/>
      <c r="E32" s="97"/>
      <c r="F32" s="97"/>
      <c r="G32" s="97"/>
      <c r="H32" s="97"/>
      <c r="I32" s="97"/>
      <c r="J32" s="97"/>
      <c r="K32" s="97"/>
      <c r="L32" s="97"/>
      <c r="M32" s="97"/>
      <c r="N32" s="97"/>
      <c r="O32" s="97"/>
      <c r="P32" s="97"/>
      <c r="Q32" s="97"/>
      <c r="R32" s="97"/>
      <c r="S32" s="97"/>
      <c r="T32" s="97"/>
      <c r="U32" s="98"/>
      <c r="AB32" s="154"/>
      <c r="AC32" s="155"/>
      <c r="AD32" s="156"/>
    </row>
    <row r="33" spans="1:30" x14ac:dyDescent="0.25">
      <c r="A33" s="96"/>
      <c r="B33" s="97"/>
      <c r="C33" s="97"/>
      <c r="D33" s="97"/>
      <c r="E33" s="97"/>
      <c r="F33" s="97"/>
      <c r="G33" s="97"/>
      <c r="H33" s="97"/>
      <c r="I33" s="97"/>
      <c r="J33" s="97"/>
      <c r="K33" s="97"/>
      <c r="L33" s="97"/>
      <c r="M33" s="97"/>
      <c r="N33" s="97"/>
      <c r="O33" s="97"/>
      <c r="P33" s="97"/>
      <c r="Q33" s="97"/>
      <c r="R33" s="97"/>
      <c r="S33" s="97"/>
      <c r="T33" s="97"/>
      <c r="U33" s="98"/>
      <c r="AB33" s="154"/>
      <c r="AC33" s="155"/>
      <c r="AD33" s="156"/>
    </row>
    <row r="34" spans="1:30" x14ac:dyDescent="0.25">
      <c r="A34" s="96"/>
      <c r="B34" s="97"/>
      <c r="C34" s="97"/>
      <c r="D34" s="97"/>
      <c r="E34" s="97"/>
      <c r="F34" s="97"/>
      <c r="G34" s="97"/>
      <c r="H34" s="97"/>
      <c r="I34" s="97"/>
      <c r="J34" s="97"/>
      <c r="K34" s="97"/>
      <c r="L34" s="97"/>
      <c r="M34" s="97"/>
      <c r="N34" s="97"/>
      <c r="O34" s="97"/>
      <c r="P34" s="97"/>
      <c r="Q34" s="97"/>
      <c r="R34" s="97"/>
      <c r="S34" s="97"/>
      <c r="T34" s="97"/>
      <c r="U34" s="98"/>
      <c r="AB34" s="159"/>
      <c r="AC34" s="160"/>
      <c r="AD34" s="161"/>
    </row>
    <row r="35" spans="1:30" x14ac:dyDescent="0.25">
      <c r="A35" s="96"/>
      <c r="B35" s="97"/>
      <c r="C35" s="97"/>
      <c r="D35" s="97"/>
      <c r="E35" s="97"/>
      <c r="F35" s="97"/>
      <c r="G35" s="97"/>
      <c r="H35" s="97"/>
      <c r="I35" s="97"/>
      <c r="J35" s="97"/>
      <c r="K35" s="97"/>
      <c r="L35" s="97"/>
      <c r="M35" s="97"/>
      <c r="N35" s="97"/>
      <c r="O35" s="97"/>
      <c r="P35" s="97"/>
      <c r="Q35" s="97"/>
      <c r="R35" s="97"/>
      <c r="S35" s="97"/>
      <c r="T35" s="97"/>
      <c r="U35" s="98"/>
      <c r="AB35" s="165" t="s">
        <v>71</v>
      </c>
      <c r="AC35" s="166"/>
      <c r="AD35" s="167"/>
    </row>
    <row r="36" spans="1:30" x14ac:dyDescent="0.25">
      <c r="A36" s="96"/>
      <c r="B36" s="97"/>
      <c r="C36" s="97"/>
      <c r="D36" s="97"/>
      <c r="E36" s="97"/>
      <c r="F36" s="97"/>
      <c r="G36" s="97"/>
      <c r="H36" s="97"/>
      <c r="I36" s="97"/>
      <c r="J36" s="97"/>
      <c r="K36" s="97"/>
      <c r="L36" s="97"/>
      <c r="M36" s="97"/>
      <c r="N36" s="97"/>
      <c r="O36" s="97"/>
      <c r="P36" s="97"/>
      <c r="Q36" s="97"/>
      <c r="R36" s="97"/>
      <c r="S36" s="97"/>
      <c r="T36" s="97"/>
      <c r="U36" s="98"/>
      <c r="AB36" s="165"/>
      <c r="AC36" s="166"/>
      <c r="AD36" s="167"/>
    </row>
    <row r="37" spans="1:30" x14ac:dyDescent="0.25">
      <c r="A37" s="96"/>
      <c r="B37" s="97"/>
      <c r="C37" s="97"/>
      <c r="D37" s="97"/>
      <c r="E37" s="97"/>
      <c r="F37" s="97"/>
      <c r="G37" s="97"/>
      <c r="H37" s="97"/>
      <c r="I37" s="97"/>
      <c r="J37" s="97"/>
      <c r="K37" s="97"/>
      <c r="L37" s="97"/>
      <c r="M37" s="97"/>
      <c r="N37" s="97"/>
      <c r="O37" s="97"/>
      <c r="P37" s="97"/>
      <c r="Q37" s="97"/>
      <c r="R37" s="97"/>
      <c r="S37" s="97"/>
      <c r="T37" s="97"/>
      <c r="U37" s="98"/>
      <c r="AB37" s="165"/>
      <c r="AC37" s="166"/>
      <c r="AD37" s="167"/>
    </row>
    <row r="38" spans="1:30" x14ac:dyDescent="0.25">
      <c r="A38" s="96"/>
      <c r="B38" s="97"/>
      <c r="C38" s="97"/>
      <c r="D38" s="97"/>
      <c r="E38" s="97"/>
      <c r="F38" s="97"/>
      <c r="G38" s="97"/>
      <c r="H38" s="97"/>
      <c r="I38" s="97"/>
      <c r="J38" s="97"/>
      <c r="K38" s="97"/>
      <c r="L38" s="97"/>
      <c r="M38" s="97"/>
      <c r="N38" s="97"/>
      <c r="O38" s="97"/>
      <c r="P38" s="97"/>
      <c r="Q38" s="97"/>
      <c r="R38" s="97"/>
      <c r="S38" s="97"/>
      <c r="T38" s="97"/>
      <c r="U38" s="98"/>
      <c r="AB38" s="168"/>
      <c r="AC38" s="169"/>
      <c r="AD38" s="170"/>
    </row>
    <row r="39" spans="1:30" ht="15.75" thickBot="1" x14ac:dyDescent="0.3">
      <c r="A39" s="96"/>
      <c r="B39" s="97"/>
      <c r="C39" s="97"/>
      <c r="D39" s="97"/>
      <c r="E39" s="97"/>
      <c r="F39" s="97"/>
      <c r="G39" s="97"/>
      <c r="H39" s="97"/>
      <c r="I39" s="97"/>
      <c r="J39" s="97"/>
      <c r="K39" s="97"/>
      <c r="L39" s="97"/>
      <c r="M39" s="97"/>
      <c r="N39" s="97"/>
      <c r="O39" s="97"/>
      <c r="P39" s="97"/>
      <c r="Q39" s="97"/>
      <c r="R39" s="97"/>
      <c r="S39" s="97"/>
      <c r="T39" s="97"/>
      <c r="U39" s="98"/>
      <c r="AB39" s="162">
        <f>IF(W29&gt;(VLOOKUP(I1,'Data Sheet'!A1:N9,14,FALSE)),W29-(VLOOKUP(I1,'Data Sheet'!A1:N9,14,FALSE)))</f>
        <v>875.08393800000022</v>
      </c>
      <c r="AC39" s="163"/>
      <c r="AD39" s="164"/>
    </row>
    <row r="40" spans="1:30" x14ac:dyDescent="0.25">
      <c r="A40" s="96"/>
      <c r="B40" s="97"/>
      <c r="C40" s="97"/>
      <c r="D40" s="97"/>
      <c r="E40" s="97"/>
      <c r="F40" s="97"/>
      <c r="G40" s="97"/>
      <c r="H40" s="97"/>
      <c r="I40" s="97"/>
      <c r="J40" s="97"/>
      <c r="K40" s="97"/>
      <c r="L40" s="97"/>
      <c r="M40" s="97"/>
      <c r="N40" s="97"/>
      <c r="O40" s="97"/>
      <c r="P40" s="97"/>
      <c r="Q40" s="97"/>
      <c r="R40" s="97"/>
      <c r="S40" s="97"/>
      <c r="T40" s="97"/>
      <c r="U40" s="98"/>
      <c r="AB40" s="179" t="s">
        <v>804</v>
      </c>
      <c r="AC40" s="180"/>
      <c r="AD40" s="181"/>
    </row>
    <row r="41" spans="1:30" x14ac:dyDescent="0.25">
      <c r="A41" s="96"/>
      <c r="B41" s="97"/>
      <c r="C41" s="97"/>
      <c r="D41" s="97"/>
      <c r="E41" s="97"/>
      <c r="F41" s="97"/>
      <c r="G41" s="97"/>
      <c r="H41" s="97"/>
      <c r="I41" s="97"/>
      <c r="J41" s="97"/>
      <c r="K41" s="97"/>
      <c r="L41" s="97"/>
      <c r="M41" s="97"/>
      <c r="N41" s="97"/>
      <c r="O41" s="97"/>
      <c r="P41" s="97"/>
      <c r="Q41" s="97"/>
      <c r="R41" s="97"/>
      <c r="S41" s="97"/>
      <c r="T41" s="97"/>
      <c r="U41" s="98"/>
      <c r="W41" s="177" t="s">
        <v>60</v>
      </c>
      <c r="X41" s="177"/>
      <c r="AB41" s="154" t="str">
        <f>IF(W43&lt;(VLOOKUP(I1,'Data Sheet 2'!A1:N9,14,FALSE)),"Proceed with order and place temp",IF(W43&gt;(VLOOKUP(I1,'Data Sheet 2'!A1:N9,14,FALSE)),"STOP - Send to Engineer for Excess Charges"))</f>
        <v>STOP - Send to Engineer for Excess Charges</v>
      </c>
      <c r="AC41" s="155"/>
      <c r="AD41" s="156"/>
    </row>
    <row r="42" spans="1:30" ht="15.75" thickBot="1" x14ac:dyDescent="0.3">
      <c r="A42" s="96"/>
      <c r="B42" s="97"/>
      <c r="C42" s="97"/>
      <c r="D42" s="97"/>
      <c r="E42" s="97"/>
      <c r="F42" s="97"/>
      <c r="G42" s="97"/>
      <c r="H42" s="97"/>
      <c r="I42" s="97"/>
      <c r="J42" s="97"/>
      <c r="K42" s="97"/>
      <c r="L42" s="97"/>
      <c r="M42" s="97"/>
      <c r="N42" s="97"/>
      <c r="O42" s="97"/>
      <c r="P42" s="97"/>
      <c r="Q42" s="97"/>
      <c r="R42" s="97"/>
      <c r="S42" s="97"/>
      <c r="T42" s="97"/>
      <c r="U42" s="98"/>
      <c r="W42" s="178"/>
      <c r="X42" s="178"/>
      <c r="AB42" s="154"/>
      <c r="AC42" s="155"/>
      <c r="AD42" s="156"/>
    </row>
    <row r="43" spans="1:30" ht="15.75" thickBot="1" x14ac:dyDescent="0.3">
      <c r="A43" s="96"/>
      <c r="B43" s="97"/>
      <c r="C43" s="97"/>
      <c r="D43" s="97"/>
      <c r="E43" s="97"/>
      <c r="F43" s="97"/>
      <c r="G43" s="97"/>
      <c r="H43" s="97"/>
      <c r="I43" s="97"/>
      <c r="J43" s="97"/>
      <c r="K43" s="97"/>
      <c r="L43" s="97"/>
      <c r="M43" s="97"/>
      <c r="N43" s="97"/>
      <c r="O43" s="97"/>
      <c r="P43" s="97"/>
      <c r="Q43" s="97"/>
      <c r="R43" s="97"/>
      <c r="S43" s="97"/>
      <c r="T43" s="97"/>
      <c r="U43" s="98"/>
      <c r="W43" s="157">
        <f>SUM(Z16:Z27)</f>
        <v>2125.0839380000002</v>
      </c>
      <c r="X43" s="158"/>
      <c r="AB43" s="154"/>
      <c r="AC43" s="155"/>
      <c r="AD43" s="156"/>
    </row>
    <row r="44" spans="1:30" x14ac:dyDescent="0.25">
      <c r="A44" s="96"/>
      <c r="B44" s="97"/>
      <c r="C44" s="97"/>
      <c r="D44" s="97"/>
      <c r="E44" s="97"/>
      <c r="F44" s="97"/>
      <c r="G44" s="97"/>
      <c r="H44" s="97"/>
      <c r="I44" s="97"/>
      <c r="J44" s="97"/>
      <c r="K44" s="97"/>
      <c r="L44" s="97"/>
      <c r="M44" s="97"/>
      <c r="N44" s="97"/>
      <c r="O44" s="97"/>
      <c r="P44" s="97"/>
      <c r="Q44" s="97"/>
      <c r="R44" s="97"/>
      <c r="S44" s="97"/>
      <c r="T44" s="97"/>
      <c r="U44" s="98"/>
      <c r="AB44" s="154"/>
      <c r="AC44" s="155"/>
      <c r="AD44" s="156"/>
    </row>
    <row r="45" spans="1:30" ht="15" customHeight="1" x14ac:dyDescent="0.25">
      <c r="A45" s="96"/>
      <c r="B45" s="97"/>
      <c r="C45" s="97"/>
      <c r="D45" s="97"/>
      <c r="E45" s="97"/>
      <c r="F45" s="97"/>
      <c r="G45" s="97"/>
      <c r="H45" s="97"/>
      <c r="I45" s="97"/>
      <c r="J45" s="97"/>
      <c r="K45" s="97"/>
      <c r="L45" s="97"/>
      <c r="M45" s="97"/>
      <c r="N45" s="97"/>
      <c r="O45" s="97"/>
      <c r="P45" s="97"/>
      <c r="Q45" s="97"/>
      <c r="R45" s="97"/>
      <c r="S45" s="97"/>
      <c r="T45" s="97"/>
      <c r="U45" s="98"/>
      <c r="AB45" s="154"/>
      <c r="AC45" s="155"/>
      <c r="AD45" s="156"/>
    </row>
    <row r="46" spans="1:30" x14ac:dyDescent="0.25">
      <c r="A46" s="96"/>
      <c r="B46" s="97"/>
      <c r="C46" s="97"/>
      <c r="D46" s="97"/>
      <c r="E46" s="97"/>
      <c r="F46" s="97"/>
      <c r="G46" s="97"/>
      <c r="H46" s="97"/>
      <c r="I46" s="97"/>
      <c r="J46" s="97"/>
      <c r="K46" s="97"/>
      <c r="L46" s="97"/>
      <c r="M46" s="97"/>
      <c r="N46" s="97"/>
      <c r="O46" s="97"/>
      <c r="P46" s="97"/>
      <c r="Q46" s="97"/>
      <c r="R46" s="97"/>
      <c r="S46" s="97"/>
      <c r="T46" s="97"/>
      <c r="U46" s="98"/>
      <c r="AB46" s="182"/>
      <c r="AC46" s="183"/>
      <c r="AD46" s="184"/>
    </row>
    <row r="47" spans="1:30" x14ac:dyDescent="0.25">
      <c r="A47" s="96"/>
      <c r="B47" s="97"/>
      <c r="C47" s="97"/>
      <c r="D47" s="97"/>
      <c r="E47" s="97"/>
      <c r="F47" s="97"/>
      <c r="G47" s="97"/>
      <c r="H47" s="97"/>
      <c r="I47" s="97"/>
      <c r="J47" s="97"/>
      <c r="K47" s="97"/>
      <c r="L47" s="97"/>
      <c r="M47" s="97"/>
      <c r="N47" s="97"/>
      <c r="O47" s="97"/>
      <c r="P47" s="97"/>
      <c r="Q47" s="97"/>
      <c r="R47" s="97"/>
      <c r="S47" s="97"/>
      <c r="T47" s="97"/>
      <c r="U47" s="98"/>
      <c r="AB47" s="171" t="s">
        <v>71</v>
      </c>
      <c r="AC47" s="172"/>
      <c r="AD47" s="173"/>
    </row>
    <row r="48" spans="1:30" x14ac:dyDescent="0.25">
      <c r="A48" s="96"/>
      <c r="B48" s="97"/>
      <c r="C48" s="97"/>
      <c r="D48" s="97"/>
      <c r="E48" s="97"/>
      <c r="F48" s="97"/>
      <c r="G48" s="97"/>
      <c r="H48" s="97"/>
      <c r="I48" s="97"/>
      <c r="J48" s="97"/>
      <c r="K48" s="97"/>
      <c r="L48" s="97"/>
      <c r="M48" s="97"/>
      <c r="N48" s="97"/>
      <c r="O48" s="97"/>
      <c r="P48" s="97"/>
      <c r="Q48" s="97"/>
      <c r="R48" s="97"/>
      <c r="S48" s="97"/>
      <c r="T48" s="97"/>
      <c r="U48" s="98"/>
      <c r="AB48" s="171"/>
      <c r="AC48" s="172"/>
      <c r="AD48" s="173"/>
    </row>
    <row r="49" spans="1:30" x14ac:dyDescent="0.25">
      <c r="A49" s="96"/>
      <c r="B49" s="97"/>
      <c r="C49" s="97"/>
      <c r="D49" s="97"/>
      <c r="E49" s="97"/>
      <c r="F49" s="97"/>
      <c r="G49" s="97"/>
      <c r="H49" s="97"/>
      <c r="I49" s="97"/>
      <c r="J49" s="97"/>
      <c r="K49" s="97"/>
      <c r="L49" s="97"/>
      <c r="M49" s="97"/>
      <c r="N49" s="97"/>
      <c r="O49" s="97"/>
      <c r="P49" s="97"/>
      <c r="Q49" s="97"/>
      <c r="R49" s="97"/>
      <c r="S49" s="97"/>
      <c r="T49" s="97"/>
      <c r="U49" s="98"/>
      <c r="AB49" s="171"/>
      <c r="AC49" s="172"/>
      <c r="AD49" s="173"/>
    </row>
    <row r="50" spans="1:30" x14ac:dyDescent="0.25">
      <c r="A50" s="96"/>
      <c r="B50" s="97"/>
      <c r="C50" s="97"/>
      <c r="D50" s="97"/>
      <c r="E50" s="97"/>
      <c r="F50" s="97"/>
      <c r="G50" s="97"/>
      <c r="H50" s="97"/>
      <c r="I50" s="97"/>
      <c r="J50" s="97"/>
      <c r="K50" s="97"/>
      <c r="L50" s="97"/>
      <c r="M50" s="97"/>
      <c r="N50" s="97"/>
      <c r="O50" s="97"/>
      <c r="P50" s="97"/>
      <c r="Q50" s="97"/>
      <c r="R50" s="97"/>
      <c r="S50" s="97"/>
      <c r="T50" s="97"/>
      <c r="U50" s="98"/>
      <c r="AB50" s="174"/>
      <c r="AC50" s="175"/>
      <c r="AD50" s="176"/>
    </row>
    <row r="51" spans="1:30" ht="15.75" thickBot="1" x14ac:dyDescent="0.3">
      <c r="A51" s="96"/>
      <c r="B51" s="97"/>
      <c r="C51" s="97"/>
      <c r="D51" s="97"/>
      <c r="E51" s="97"/>
      <c r="F51" s="97"/>
      <c r="G51" s="97"/>
      <c r="H51" s="97"/>
      <c r="I51" s="97"/>
      <c r="J51" s="97"/>
      <c r="K51" s="97"/>
      <c r="L51" s="97"/>
      <c r="M51" s="97"/>
      <c r="N51" s="97"/>
      <c r="O51" s="97"/>
      <c r="P51" s="97"/>
      <c r="Q51" s="97"/>
      <c r="R51" s="97"/>
      <c r="S51" s="97"/>
      <c r="T51" s="97"/>
      <c r="U51" s="98"/>
      <c r="AB51" s="108">
        <f>IF(W43&gt;(VLOOKUP(I1,'Data Sheet 2'!A1:N9,14,FALSE)),W43-(VLOOKUP(I1,'Data Sheet 2'!A1:N9,14,FALSE)))</f>
        <v>1125.0839380000002</v>
      </c>
      <c r="AC51" s="109"/>
      <c r="AD51" s="110"/>
    </row>
    <row r="52" spans="1:30" x14ac:dyDescent="0.25">
      <c r="A52" s="96"/>
      <c r="B52" s="97"/>
      <c r="C52" s="97"/>
      <c r="D52" s="97"/>
      <c r="E52" s="97"/>
      <c r="F52" s="97"/>
      <c r="G52" s="97"/>
      <c r="H52" s="97"/>
      <c r="I52" s="97"/>
      <c r="J52" s="97"/>
      <c r="K52" s="97"/>
      <c r="L52" s="97"/>
      <c r="M52" s="97"/>
      <c r="N52" s="97"/>
      <c r="O52" s="97"/>
      <c r="P52" s="97"/>
      <c r="Q52" s="97"/>
      <c r="R52" s="97"/>
      <c r="S52" s="97"/>
      <c r="T52" s="97"/>
      <c r="U52" s="98"/>
    </row>
    <row r="53" spans="1:30" x14ac:dyDescent="0.25">
      <c r="A53" s="96"/>
      <c r="B53" s="97"/>
      <c r="C53" s="97"/>
      <c r="D53" s="97"/>
      <c r="E53" s="97"/>
      <c r="F53" s="97"/>
      <c r="G53" s="97"/>
      <c r="H53" s="97"/>
      <c r="I53" s="97"/>
      <c r="J53" s="97"/>
      <c r="K53" s="97"/>
      <c r="L53" s="97"/>
      <c r="M53" s="97"/>
      <c r="N53" s="97"/>
      <c r="O53" s="97"/>
      <c r="P53" s="97"/>
      <c r="Q53" s="97"/>
      <c r="R53" s="97"/>
      <c r="S53" s="97"/>
      <c r="T53" s="97"/>
      <c r="U53" s="98"/>
    </row>
    <row r="54" spans="1:30" x14ac:dyDescent="0.25">
      <c r="A54" s="96"/>
      <c r="B54" s="97"/>
      <c r="C54" s="97"/>
      <c r="D54" s="97"/>
      <c r="E54" s="97"/>
      <c r="F54" s="97"/>
      <c r="G54" s="97"/>
      <c r="H54" s="97"/>
      <c r="I54" s="97"/>
      <c r="J54" s="97"/>
      <c r="K54" s="97"/>
      <c r="L54" s="97"/>
      <c r="M54" s="97"/>
      <c r="N54" s="97"/>
      <c r="O54" s="97"/>
      <c r="P54" s="97"/>
      <c r="Q54" s="97"/>
      <c r="R54" s="97"/>
      <c r="S54" s="97"/>
      <c r="T54" s="97"/>
      <c r="U54" s="98"/>
    </row>
    <row r="55" spans="1:30" x14ac:dyDescent="0.25">
      <c r="A55" s="96"/>
      <c r="B55" s="97"/>
      <c r="C55" s="97"/>
      <c r="D55" s="97"/>
      <c r="E55" s="97"/>
      <c r="F55" s="97"/>
      <c r="G55" s="97"/>
      <c r="H55" s="97"/>
      <c r="I55" s="97"/>
      <c r="J55" s="97"/>
      <c r="K55" s="97"/>
      <c r="L55" s="97"/>
      <c r="M55" s="97"/>
      <c r="N55" s="97"/>
      <c r="O55" s="97"/>
      <c r="P55" s="97"/>
      <c r="Q55" s="97"/>
      <c r="R55" s="97"/>
      <c r="S55" s="97"/>
      <c r="T55" s="97"/>
      <c r="U55" s="98"/>
    </row>
    <row r="56" spans="1:30" x14ac:dyDescent="0.25">
      <c r="A56" s="96"/>
      <c r="B56" s="97"/>
      <c r="C56" s="97"/>
      <c r="D56" s="97"/>
      <c r="E56" s="97"/>
      <c r="F56" s="97"/>
      <c r="G56" s="97"/>
      <c r="H56" s="97"/>
      <c r="I56" s="97"/>
      <c r="J56" s="97"/>
      <c r="K56" s="97"/>
      <c r="L56" s="97"/>
      <c r="M56" s="97"/>
      <c r="N56" s="97"/>
      <c r="O56" s="97"/>
      <c r="P56" s="97"/>
      <c r="Q56" s="97"/>
      <c r="R56" s="97"/>
      <c r="S56" s="97"/>
      <c r="T56" s="97"/>
      <c r="U56" s="98"/>
    </row>
    <row r="57" spans="1:30" ht="4.5" customHeight="1" x14ac:dyDescent="0.25">
      <c r="A57" s="96"/>
      <c r="B57" s="97"/>
      <c r="C57" s="97"/>
      <c r="D57" s="97"/>
      <c r="E57" s="97"/>
      <c r="F57" s="97"/>
      <c r="G57" s="97"/>
      <c r="H57" s="97"/>
      <c r="I57" s="97"/>
      <c r="J57" s="97"/>
      <c r="K57" s="97"/>
      <c r="L57" s="97"/>
      <c r="M57" s="97"/>
      <c r="N57" s="97"/>
      <c r="O57" s="97"/>
      <c r="P57" s="97"/>
      <c r="Q57" s="97"/>
      <c r="R57" s="97"/>
      <c r="S57" s="97"/>
      <c r="T57" s="97"/>
      <c r="U57" s="98"/>
    </row>
    <row r="58" spans="1:30" ht="15.75" thickBot="1" x14ac:dyDescent="0.3">
      <c r="A58" s="99"/>
      <c r="B58" s="100"/>
      <c r="C58" s="100"/>
      <c r="D58" s="100"/>
      <c r="E58" s="100"/>
      <c r="F58" s="100"/>
      <c r="G58" s="100"/>
      <c r="H58" s="100"/>
      <c r="I58" s="100"/>
      <c r="J58" s="100"/>
      <c r="K58" s="100"/>
      <c r="L58" s="100"/>
      <c r="M58" s="100"/>
      <c r="N58" s="100"/>
      <c r="O58" s="100"/>
      <c r="P58" s="100"/>
      <c r="Q58" s="100"/>
      <c r="R58" s="100"/>
      <c r="S58" s="100"/>
      <c r="T58" s="100"/>
      <c r="U58" s="101"/>
    </row>
    <row r="59" spans="1:30" ht="3" customHeight="1" x14ac:dyDescent="0.25">
      <c r="A59" s="7"/>
      <c r="B59" s="8"/>
      <c r="C59" s="8"/>
      <c r="D59" s="8"/>
      <c r="E59" s="8"/>
      <c r="F59" s="8"/>
      <c r="G59" s="8"/>
      <c r="H59" s="8"/>
      <c r="I59" s="8"/>
      <c r="J59" s="8"/>
      <c r="K59" s="8"/>
      <c r="L59" s="8"/>
      <c r="M59" s="8"/>
      <c r="N59" s="8"/>
      <c r="O59" s="8"/>
      <c r="P59" s="8"/>
      <c r="Q59" s="8"/>
      <c r="R59" s="8"/>
      <c r="S59" s="8"/>
      <c r="T59" s="8"/>
      <c r="U59" s="8"/>
    </row>
    <row r="60" spans="1:30" x14ac:dyDescent="0.25">
      <c r="A60" s="143" t="s">
        <v>36</v>
      </c>
      <c r="B60" s="144"/>
      <c r="C60" s="144"/>
      <c r="D60" s="127" t="s">
        <v>810</v>
      </c>
      <c r="E60" s="128"/>
      <c r="F60" s="128"/>
      <c r="G60" s="128"/>
      <c r="H60" s="128"/>
      <c r="I60" s="9" t="s">
        <v>37</v>
      </c>
      <c r="J60" s="9"/>
      <c r="K60" s="129">
        <v>44642</v>
      </c>
      <c r="L60" s="129"/>
      <c r="M60" s="9" t="s">
        <v>38</v>
      </c>
      <c r="N60" s="9"/>
      <c r="O60" s="9"/>
      <c r="P60" s="130"/>
      <c r="Q60" s="131"/>
      <c r="R60" s="131"/>
      <c r="S60" s="131"/>
      <c r="T60" s="9" t="s">
        <v>37</v>
      </c>
      <c r="U60" s="14"/>
    </row>
    <row r="61" spans="1:30" x14ac:dyDescent="0.25">
      <c r="A61" s="138" t="s">
        <v>800</v>
      </c>
      <c r="B61" s="139"/>
      <c r="C61" s="139"/>
      <c r="D61" s="127"/>
      <c r="E61" s="128"/>
      <c r="F61" s="128"/>
      <c r="G61" s="128"/>
      <c r="H61" s="128"/>
      <c r="I61" s="6" t="s">
        <v>37</v>
      </c>
      <c r="J61" s="6"/>
      <c r="K61" s="134"/>
      <c r="L61" s="134"/>
      <c r="M61" s="6" t="s">
        <v>39</v>
      </c>
      <c r="N61" s="6"/>
      <c r="O61" s="6"/>
      <c r="P61" s="130"/>
      <c r="Q61" s="131"/>
      <c r="R61" s="131"/>
      <c r="S61" s="131"/>
      <c r="T61" s="6" t="s">
        <v>37</v>
      </c>
      <c r="U61" s="14"/>
    </row>
    <row r="62" spans="1:30" x14ac:dyDescent="0.25">
      <c r="A62" s="132" t="s">
        <v>799</v>
      </c>
      <c r="B62" s="132"/>
      <c r="C62" s="132"/>
      <c r="D62" s="127"/>
      <c r="E62" s="128"/>
      <c r="F62" s="128"/>
      <c r="G62" s="128"/>
      <c r="H62" s="128"/>
      <c r="I62" s="133" t="s">
        <v>37</v>
      </c>
      <c r="J62" s="133"/>
      <c r="K62" s="134"/>
      <c r="L62" s="134"/>
      <c r="M62" s="6"/>
      <c r="N62" s="6"/>
      <c r="O62" s="6"/>
      <c r="P62" s="10"/>
      <c r="Q62" s="11"/>
      <c r="R62" s="11"/>
      <c r="S62" s="11"/>
      <c r="T62" s="11"/>
      <c r="U62" s="11"/>
    </row>
    <row r="63" spans="1:30" ht="15.75" thickBot="1" x14ac:dyDescent="0.3">
      <c r="A63" s="125" t="s">
        <v>57</v>
      </c>
      <c r="B63" s="126"/>
      <c r="C63" s="126"/>
      <c r="D63" s="74"/>
      <c r="E63" s="75"/>
      <c r="F63" s="75"/>
      <c r="G63" s="75"/>
      <c r="H63" s="75"/>
      <c r="I63" s="76"/>
      <c r="J63" s="76"/>
      <c r="K63" s="75"/>
      <c r="L63" s="75"/>
      <c r="M63" s="76"/>
      <c r="N63" s="76"/>
      <c r="O63" s="76"/>
      <c r="P63" s="75"/>
      <c r="Q63" s="75"/>
      <c r="R63" s="75"/>
      <c r="S63" s="75"/>
      <c r="T63" s="75"/>
      <c r="U63" s="75"/>
    </row>
    <row r="64" spans="1:30" ht="15.75" thickBot="1" x14ac:dyDescent="0.3">
      <c r="A64" s="111" t="s">
        <v>56</v>
      </c>
      <c r="B64" s="112"/>
      <c r="C64" s="112"/>
      <c r="D64" s="112"/>
      <c r="E64" s="112"/>
      <c r="F64" s="113"/>
      <c r="G64" s="77"/>
      <c r="H64" s="122"/>
      <c r="I64" s="123"/>
      <c r="J64" s="123"/>
      <c r="K64" s="123"/>
      <c r="L64" s="123"/>
      <c r="M64" s="124"/>
      <c r="N64" s="117" t="s">
        <v>54</v>
      </c>
      <c r="O64" s="118"/>
      <c r="P64" s="118"/>
      <c r="Q64" s="118"/>
      <c r="R64" s="119"/>
      <c r="S64" s="102"/>
      <c r="T64" s="246"/>
      <c r="U64" s="247"/>
    </row>
    <row r="65" spans="1:25" ht="15.75" thickBot="1" x14ac:dyDescent="0.3">
      <c r="A65" s="114" t="s">
        <v>69</v>
      </c>
      <c r="B65" s="115"/>
      <c r="C65" s="115"/>
      <c r="D65" s="115"/>
      <c r="E65" s="115"/>
      <c r="F65" s="116"/>
      <c r="G65" s="78"/>
      <c r="H65" s="122"/>
      <c r="I65" s="123"/>
      <c r="J65" s="123"/>
      <c r="K65" s="123"/>
      <c r="L65" s="123"/>
      <c r="M65" s="124"/>
      <c r="N65" s="117" t="s">
        <v>55</v>
      </c>
      <c r="O65" s="118"/>
      <c r="P65" s="118"/>
      <c r="Q65" s="119"/>
      <c r="R65" s="120"/>
      <c r="S65" s="121"/>
      <c r="T65" s="248"/>
      <c r="U65" s="249"/>
    </row>
    <row r="76" spans="1:25" x14ac:dyDescent="0.25">
      <c r="Y76" s="1"/>
    </row>
    <row r="77" spans="1:25" x14ac:dyDescent="0.25">
      <c r="Y77" s="1"/>
    </row>
    <row r="78" spans="1:25" x14ac:dyDescent="0.25">
      <c r="Y78" s="1"/>
    </row>
    <row r="79" spans="1:25" x14ac:dyDescent="0.25">
      <c r="Y79" s="1"/>
    </row>
    <row r="80" spans="1:25" x14ac:dyDescent="0.25">
      <c r="Y80" s="1"/>
    </row>
    <row r="81" spans="25:25" x14ac:dyDescent="0.25">
      <c r="Y81" s="1"/>
    </row>
    <row r="82" spans="25:25" x14ac:dyDescent="0.25">
      <c r="Y82" s="1"/>
    </row>
    <row r="83" spans="25:25" x14ac:dyDescent="0.25">
      <c r="Y83" s="1"/>
    </row>
    <row r="84" spans="25:25" x14ac:dyDescent="0.25">
      <c r="Y84" s="1"/>
    </row>
    <row r="85" spans="25:25" x14ac:dyDescent="0.25">
      <c r="Y85" s="1"/>
    </row>
    <row r="86" spans="25:25" x14ac:dyDescent="0.25">
      <c r="Y86" s="1"/>
    </row>
    <row r="87" spans="25:25" x14ac:dyDescent="0.25">
      <c r="Y87" s="1"/>
    </row>
    <row r="88" spans="25:25" x14ac:dyDescent="0.25">
      <c r="Y88" s="1"/>
    </row>
    <row r="89" spans="25:25" x14ac:dyDescent="0.25">
      <c r="Y89" s="1"/>
    </row>
    <row r="91" spans="25:25" x14ac:dyDescent="0.25">
      <c r="Y91" s="1"/>
    </row>
    <row r="92" spans="25:25" x14ac:dyDescent="0.25">
      <c r="Y92" s="1"/>
    </row>
    <row r="93" spans="25:25" x14ac:dyDescent="0.25">
      <c r="Y93" s="1"/>
    </row>
    <row r="94" spans="25:25" x14ac:dyDescent="0.25">
      <c r="Y94" s="1"/>
    </row>
    <row r="95" spans="25:25" x14ac:dyDescent="0.25">
      <c r="Y95" s="1"/>
    </row>
    <row r="96" spans="25:25" x14ac:dyDescent="0.25">
      <c r="Y96" s="1"/>
    </row>
    <row r="97" spans="25:25" x14ac:dyDescent="0.25">
      <c r="Y97" s="1"/>
    </row>
    <row r="98" spans="25:25" x14ac:dyDescent="0.25">
      <c r="Y98" s="1"/>
    </row>
    <row r="99" spans="25:25" x14ac:dyDescent="0.25">
      <c r="Y99" s="1"/>
    </row>
    <row r="100" spans="25:25" x14ac:dyDescent="0.25">
      <c r="Y100" s="1"/>
    </row>
    <row r="101" spans="25:25" x14ac:dyDescent="0.25">
      <c r="Y101" s="1"/>
    </row>
    <row r="103" spans="25:25" x14ac:dyDescent="0.25">
      <c r="Y103" s="1"/>
    </row>
    <row r="104" spans="25:25" x14ac:dyDescent="0.25">
      <c r="Y104" s="1"/>
    </row>
    <row r="105" spans="25:25" x14ac:dyDescent="0.25">
      <c r="Y105" s="1"/>
    </row>
    <row r="106" spans="25:25" x14ac:dyDescent="0.25">
      <c r="Y106" s="1"/>
    </row>
    <row r="107" spans="25:25" x14ac:dyDescent="0.25">
      <c r="Y107" s="1"/>
    </row>
    <row r="108" spans="25:25" x14ac:dyDescent="0.25">
      <c r="Y108" s="1"/>
    </row>
    <row r="110" spans="25:25" x14ac:dyDescent="0.25">
      <c r="Y110" s="92"/>
    </row>
    <row r="111" spans="25:25" x14ac:dyDescent="0.25">
      <c r="Y111" s="1"/>
    </row>
    <row r="112" spans="25:25" x14ac:dyDescent="0.25">
      <c r="Y112" s="1"/>
    </row>
    <row r="113" spans="25:25" x14ac:dyDescent="0.25">
      <c r="Y113" s="1"/>
    </row>
    <row r="114" spans="25:25" x14ac:dyDescent="0.25">
      <c r="Y114" s="1"/>
    </row>
    <row r="115" spans="25:25" x14ac:dyDescent="0.25">
      <c r="Y115" s="1"/>
    </row>
    <row r="116" spans="25:25" x14ac:dyDescent="0.25">
      <c r="Y116" s="1"/>
    </row>
    <row r="117" spans="25:25" x14ac:dyDescent="0.25">
      <c r="Y117" s="1"/>
    </row>
    <row r="118" spans="25:25" x14ac:dyDescent="0.25">
      <c r="Y118" s="1"/>
    </row>
    <row r="119" spans="25:25" x14ac:dyDescent="0.25">
      <c r="Y119" s="1"/>
    </row>
    <row r="120" spans="25:25" x14ac:dyDescent="0.25">
      <c r="Y120" s="1"/>
    </row>
    <row r="121" spans="25:25" x14ac:dyDescent="0.25">
      <c r="Y121" s="1"/>
    </row>
    <row r="122" spans="25:25" x14ac:dyDescent="0.25">
      <c r="Y122" s="1"/>
    </row>
    <row r="123" spans="25:25" x14ac:dyDescent="0.25">
      <c r="Y123" s="1"/>
    </row>
    <row r="126" spans="25:25" x14ac:dyDescent="0.25">
      <c r="Y126" s="1"/>
    </row>
    <row r="127" spans="25:25" x14ac:dyDescent="0.25">
      <c r="Y127" s="1"/>
    </row>
    <row r="128" spans="25:25" x14ac:dyDescent="0.25">
      <c r="Y128" s="1"/>
    </row>
    <row r="129" spans="25:25" x14ac:dyDescent="0.25">
      <c r="Y129" s="1"/>
    </row>
    <row r="130" spans="25:25" x14ac:dyDescent="0.25">
      <c r="Y130" s="1"/>
    </row>
    <row r="131" spans="25:25" x14ac:dyDescent="0.25">
      <c r="Y131" s="1"/>
    </row>
    <row r="132" spans="25:25" x14ac:dyDescent="0.25">
      <c r="Y132" s="1"/>
    </row>
    <row r="133" spans="25:25" x14ac:dyDescent="0.25">
      <c r="Y133" s="1"/>
    </row>
    <row r="134" spans="25:25" x14ac:dyDescent="0.25">
      <c r="Y134" s="1"/>
    </row>
    <row r="135" spans="25:25" x14ac:dyDescent="0.25">
      <c r="Y135" s="1"/>
    </row>
    <row r="136" spans="25:25" x14ac:dyDescent="0.25">
      <c r="Y136" s="1"/>
    </row>
  </sheetData>
  <sheetProtection algorithmName="SHA-512" hashValue="SvvRW+LBZ0DoyTP+saaPkVyBDnvVB+Pvx1+AW10zYz4I83JJDo7kDtL3hxDFlhrf9ShR6z2efKNKcieA05Ox/g==" saltValue="1TveDb4O9CPSgid1UthH3g==" spinCount="100000" sheet="1" selectLockedCells="1"/>
  <mergeCells count="164">
    <mergeCell ref="T28:U28"/>
    <mergeCell ref="D22:I22"/>
    <mergeCell ref="J22:N22"/>
    <mergeCell ref="Q22:U22"/>
    <mergeCell ref="Z22:AA22"/>
    <mergeCell ref="Z23:AA23"/>
    <mergeCell ref="Z24:AA24"/>
    <mergeCell ref="Z25:AA25"/>
    <mergeCell ref="Z26:AA26"/>
    <mergeCell ref="W26:X26"/>
    <mergeCell ref="Q26:U26"/>
    <mergeCell ref="Q27:U27"/>
    <mergeCell ref="W27:X28"/>
    <mergeCell ref="Q25:U25"/>
    <mergeCell ref="D23:I23"/>
    <mergeCell ref="Q23:U23"/>
    <mergeCell ref="D24:I24"/>
    <mergeCell ref="O22:P22"/>
    <mergeCell ref="O23:P23"/>
    <mergeCell ref="Q24:U24"/>
    <mergeCell ref="O25:P25"/>
    <mergeCell ref="O24:P24"/>
    <mergeCell ref="D27:I27"/>
    <mergeCell ref="J26:N26"/>
    <mergeCell ref="Q19:U19"/>
    <mergeCell ref="D20:I20"/>
    <mergeCell ref="J20:N20"/>
    <mergeCell ref="D15:I15"/>
    <mergeCell ref="J15:N15"/>
    <mergeCell ref="Q18:U18"/>
    <mergeCell ref="Q17:U17"/>
    <mergeCell ref="O14:P15"/>
    <mergeCell ref="O16:P16"/>
    <mergeCell ref="O17:P17"/>
    <mergeCell ref="Q14:U15"/>
    <mergeCell ref="D16:I16"/>
    <mergeCell ref="J16:N16"/>
    <mergeCell ref="D17:I17"/>
    <mergeCell ref="J17:N17"/>
    <mergeCell ref="O18:P18"/>
    <mergeCell ref="O19:P19"/>
    <mergeCell ref="O20:P20"/>
    <mergeCell ref="J19:N19"/>
    <mergeCell ref="Q20:U20"/>
    <mergeCell ref="Q1:U2"/>
    <mergeCell ref="T64:U65"/>
    <mergeCell ref="D14:M14"/>
    <mergeCell ref="A7:C7"/>
    <mergeCell ref="D7:O7"/>
    <mergeCell ref="T7:U7"/>
    <mergeCell ref="A10:G10"/>
    <mergeCell ref="I10:U10"/>
    <mergeCell ref="A11:U11"/>
    <mergeCell ref="A12:C12"/>
    <mergeCell ref="S12:U12"/>
    <mergeCell ref="D13:N13"/>
    <mergeCell ref="S13:U13"/>
    <mergeCell ref="Q16:U16"/>
    <mergeCell ref="B18:C18"/>
    <mergeCell ref="D18:I18"/>
    <mergeCell ref="J18:N18"/>
    <mergeCell ref="A6:C6"/>
    <mergeCell ref="D6:O6"/>
    <mergeCell ref="T6:U6"/>
    <mergeCell ref="D5:N5"/>
    <mergeCell ref="Q21:U21"/>
    <mergeCell ref="D19:I19"/>
    <mergeCell ref="J23:N23"/>
    <mergeCell ref="P1:P2"/>
    <mergeCell ref="B21:C21"/>
    <mergeCell ref="D21:I21"/>
    <mergeCell ref="J21:N21"/>
    <mergeCell ref="A20:C20"/>
    <mergeCell ref="B16:C16"/>
    <mergeCell ref="E12:F12"/>
    <mergeCell ref="A17:C17"/>
    <mergeCell ref="O21:P21"/>
    <mergeCell ref="A25:C25"/>
    <mergeCell ref="D25:I25"/>
    <mergeCell ref="J25:N25"/>
    <mergeCell ref="B22:C22"/>
    <mergeCell ref="A1:B2"/>
    <mergeCell ref="D1:F2"/>
    <mergeCell ref="C1:C2"/>
    <mergeCell ref="B23:C23"/>
    <mergeCell ref="J24:N24"/>
    <mergeCell ref="A24:C24"/>
    <mergeCell ref="H1:H2"/>
    <mergeCell ref="I1:O2"/>
    <mergeCell ref="W17:X17"/>
    <mergeCell ref="W18:X18"/>
    <mergeCell ref="W19:X19"/>
    <mergeCell ref="W20:X20"/>
    <mergeCell ref="W21:X21"/>
    <mergeCell ref="W22:X22"/>
    <mergeCell ref="W23:X23"/>
    <mergeCell ref="W24:X24"/>
    <mergeCell ref="W25:X25"/>
    <mergeCell ref="Z15:AA15"/>
    <mergeCell ref="Z16:AA16"/>
    <mergeCell ref="Z17:AA17"/>
    <mergeCell ref="Z18:AA18"/>
    <mergeCell ref="Z19:AA19"/>
    <mergeCell ref="Z20:AA20"/>
    <mergeCell ref="Z21:AA21"/>
    <mergeCell ref="D8:U8"/>
    <mergeCell ref="A3:U3"/>
    <mergeCell ref="O5:P5"/>
    <mergeCell ref="S5:T5"/>
    <mergeCell ref="Q7:S7"/>
    <mergeCell ref="R6:S6"/>
    <mergeCell ref="R4:S4"/>
    <mergeCell ref="E4:H4"/>
    <mergeCell ref="A8:C8"/>
    <mergeCell ref="A9:C9"/>
    <mergeCell ref="D9:U9"/>
    <mergeCell ref="A4:C4"/>
    <mergeCell ref="W16:X16"/>
    <mergeCell ref="W15:X15"/>
    <mergeCell ref="I4:Q4"/>
    <mergeCell ref="T4:U4"/>
    <mergeCell ref="A5:B5"/>
    <mergeCell ref="AB28:AD28"/>
    <mergeCell ref="Z27:AA27"/>
    <mergeCell ref="AB29:AD33"/>
    <mergeCell ref="W29:X29"/>
    <mergeCell ref="AB34:AD34"/>
    <mergeCell ref="AB39:AD39"/>
    <mergeCell ref="AB35:AD38"/>
    <mergeCell ref="AB41:AD45"/>
    <mergeCell ref="AB47:AD50"/>
    <mergeCell ref="W41:X42"/>
    <mergeCell ref="W43:X43"/>
    <mergeCell ref="AB40:AD40"/>
    <mergeCell ref="AB46:AD46"/>
    <mergeCell ref="J27:N27"/>
    <mergeCell ref="A61:C61"/>
    <mergeCell ref="D61:H61"/>
    <mergeCell ref="K61:L61"/>
    <mergeCell ref="P61:S61"/>
    <mergeCell ref="A26:C26"/>
    <mergeCell ref="A27:C27"/>
    <mergeCell ref="O26:P26"/>
    <mergeCell ref="D26:I26"/>
    <mergeCell ref="A60:C60"/>
    <mergeCell ref="O27:P27"/>
    <mergeCell ref="D28:N28"/>
    <mergeCell ref="Q28:R28"/>
    <mergeCell ref="AB51:AD51"/>
    <mergeCell ref="A64:F64"/>
    <mergeCell ref="A65:F65"/>
    <mergeCell ref="N64:R64"/>
    <mergeCell ref="N65:Q65"/>
    <mergeCell ref="R65:S65"/>
    <mergeCell ref="H64:M64"/>
    <mergeCell ref="H65:M65"/>
    <mergeCell ref="A63:C63"/>
    <mergeCell ref="D60:H60"/>
    <mergeCell ref="K60:L60"/>
    <mergeCell ref="P60:S60"/>
    <mergeCell ref="A62:C62"/>
    <mergeCell ref="D62:H62"/>
    <mergeCell ref="I62:J62"/>
    <mergeCell ref="K62:L62"/>
  </mergeCells>
  <conditionalFormatting sqref="W29:X29">
    <cfRule type="cellIs" dxfId="6" priority="8" operator="greaterThan">
      <formula>1250</formula>
    </cfRule>
  </conditionalFormatting>
  <conditionalFormatting sqref="AB29">
    <cfRule type="containsText" dxfId="5" priority="5" operator="containsText" text="Proceed with order and place temp">
      <formula>NOT(ISERROR(SEARCH("Proceed with order and place temp",AB29)))</formula>
    </cfRule>
    <cfRule type="containsText" dxfId="4" priority="6" operator="containsText" text="STOP - Send to Engineer for Excess Charges">
      <formula>NOT(ISERROR(SEARCH("STOP - Send to Engineer for Excess Charges",AB29)))</formula>
    </cfRule>
  </conditionalFormatting>
  <conditionalFormatting sqref="AB41">
    <cfRule type="containsText" dxfId="3" priority="2" operator="containsText" text="Proceed with order and place temp">
      <formula>NOT(ISERROR(SEARCH("Proceed with order and place temp",AB41)))</formula>
    </cfRule>
    <cfRule type="containsText" dxfId="2" priority="3" operator="containsText" text="STOP - Send to Engineer for Excess Charges">
      <formula>NOT(ISERROR(SEARCH("STOP - Send to Engineer for Excess Charges",AB41)))</formula>
    </cfRule>
    <cfRule type="cellIs" dxfId="1" priority="4" operator="greaterThan">
      <formula>1250</formula>
    </cfRule>
  </conditionalFormatting>
  <conditionalFormatting sqref="W43:X43">
    <cfRule type="cellIs" dxfId="0" priority="1" operator="greaterThan">
      <formula>1250</formula>
    </cfRule>
  </conditionalFormatting>
  <dataValidations count="10">
    <dataValidation type="list" allowBlank="1" showInputMessage="1" showErrorMessage="1" sqref="WVH983074 WLL983074 WBP983074 VRT983074 VHX983074 UYB983074 UOF983074 UEJ983074 TUN983074 TKR983074 TAV983074 SQZ983074 SHD983074 RXH983074 RNL983074 RDP983074 QTT983074 QJX983074 QAB983074 PQF983074 PGJ983074 OWN983074 OMR983074 OCV983074 NSZ983074 NJD983074 MZH983074 MPL983074 MFP983074 LVT983074 LLX983074 LCB983074 KSF983074 KIJ983074 JYN983074 JOR983074 JEV983074 IUZ983074 ILD983074 IBH983074 HRL983074 HHP983074 GXT983074 GNX983074 GEB983074 FUF983074 FKJ983074 FAN983074 EQR983074 EGV983074 DWZ983074 DND983074 DDH983074 CTL983074 CJP983074 BZT983074 BPX983074 BGB983074 AWF983074 AMJ983074 ACN983074 SR983074 IV983074 WVH917538 WLL917538 WBP917538 VRT917538 VHX917538 UYB917538 UOF917538 UEJ917538 TUN917538 TKR917538 TAV917538 SQZ917538 SHD917538 RXH917538 RNL917538 RDP917538 QTT917538 QJX917538 QAB917538 PQF917538 PGJ917538 OWN917538 OMR917538 OCV917538 NSZ917538 NJD917538 MZH917538 MPL917538 MFP917538 LVT917538 LLX917538 LCB917538 KSF917538 KIJ917538 JYN917538 JOR917538 JEV917538 IUZ917538 ILD917538 IBH917538 HRL917538 HHP917538 GXT917538 GNX917538 GEB917538 FUF917538 FKJ917538 FAN917538 EQR917538 EGV917538 DWZ917538 DND917538 DDH917538 CTL917538 CJP917538 BZT917538 BPX917538 BGB917538 AWF917538 AMJ917538 ACN917538 SR917538 IV917538 WVH852002 WLL852002 WBP852002 VRT852002 VHX852002 UYB852002 UOF852002 UEJ852002 TUN852002 TKR852002 TAV852002 SQZ852002 SHD852002 RXH852002 RNL852002 RDP852002 QTT852002 QJX852002 QAB852002 PQF852002 PGJ852002 OWN852002 OMR852002 OCV852002 NSZ852002 NJD852002 MZH852002 MPL852002 MFP852002 LVT852002 LLX852002 LCB852002 KSF852002 KIJ852002 JYN852002 JOR852002 JEV852002 IUZ852002 ILD852002 IBH852002 HRL852002 HHP852002 GXT852002 GNX852002 GEB852002 FUF852002 FKJ852002 FAN852002 EQR852002 EGV852002 DWZ852002 DND852002 DDH852002 CTL852002 CJP852002 BZT852002 BPX852002 BGB852002 AWF852002 AMJ852002 ACN852002 SR852002 IV852002 WVH786466 WLL786466 WBP786466 VRT786466 VHX786466 UYB786466 UOF786466 UEJ786466 TUN786466 TKR786466 TAV786466 SQZ786466 SHD786466 RXH786466 RNL786466 RDP786466 QTT786466 QJX786466 QAB786466 PQF786466 PGJ786466 OWN786466 OMR786466 OCV786466 NSZ786466 NJD786466 MZH786466 MPL786466 MFP786466 LVT786466 LLX786466 LCB786466 KSF786466 KIJ786466 JYN786466 JOR786466 JEV786466 IUZ786466 ILD786466 IBH786466 HRL786466 HHP786466 GXT786466 GNX786466 GEB786466 FUF786466 FKJ786466 FAN786466 EQR786466 EGV786466 DWZ786466 DND786466 DDH786466 CTL786466 CJP786466 BZT786466 BPX786466 BGB786466 AWF786466 AMJ786466 ACN786466 SR786466 IV786466 WVH720930 WLL720930 WBP720930 VRT720930 VHX720930 UYB720930 UOF720930 UEJ720930 TUN720930 TKR720930 TAV720930 SQZ720930 SHD720930 RXH720930 RNL720930 RDP720930 QTT720930 QJX720930 QAB720930 PQF720930 PGJ720930 OWN720930 OMR720930 OCV720930 NSZ720930 NJD720930 MZH720930 MPL720930 MFP720930 LVT720930 LLX720930 LCB720930 KSF720930 KIJ720930 JYN720930 JOR720930 JEV720930 IUZ720930 ILD720930 IBH720930 HRL720930 HHP720930 GXT720930 GNX720930 GEB720930 FUF720930 FKJ720930 FAN720930 EQR720930 EGV720930 DWZ720930 DND720930 DDH720930 CTL720930 CJP720930 BZT720930 BPX720930 BGB720930 AWF720930 AMJ720930 ACN720930 SR720930 IV720930 WVH655394 WLL655394 WBP655394 VRT655394 VHX655394 UYB655394 UOF655394 UEJ655394 TUN655394 TKR655394 TAV655394 SQZ655394 SHD655394 RXH655394 RNL655394 RDP655394 QTT655394 QJX655394 QAB655394 PQF655394 PGJ655394 OWN655394 OMR655394 OCV655394 NSZ655394 NJD655394 MZH655394 MPL655394 MFP655394 LVT655394 LLX655394 LCB655394 KSF655394 KIJ655394 JYN655394 JOR655394 JEV655394 IUZ655394 ILD655394 IBH655394 HRL655394 HHP655394 GXT655394 GNX655394 GEB655394 FUF655394 FKJ655394 FAN655394 EQR655394 EGV655394 DWZ655394 DND655394 DDH655394 CTL655394 CJP655394 BZT655394 BPX655394 BGB655394 AWF655394 AMJ655394 ACN655394 SR655394 IV655394 WVH589858 WLL589858 WBP589858 VRT589858 VHX589858 UYB589858 UOF589858 UEJ589858 TUN589858 TKR589858 TAV589858 SQZ589858 SHD589858 RXH589858 RNL589858 RDP589858 QTT589858 QJX589858 QAB589858 PQF589858 PGJ589858 OWN589858 OMR589858 OCV589858 NSZ589858 NJD589858 MZH589858 MPL589858 MFP589858 LVT589858 LLX589858 LCB589858 KSF589858 KIJ589858 JYN589858 JOR589858 JEV589858 IUZ589858 ILD589858 IBH589858 HRL589858 HHP589858 GXT589858 GNX589858 GEB589858 FUF589858 FKJ589858 FAN589858 EQR589858 EGV589858 DWZ589858 DND589858 DDH589858 CTL589858 CJP589858 BZT589858 BPX589858 BGB589858 AWF589858 AMJ589858 ACN589858 SR589858 IV589858 WVH524322 WLL524322 WBP524322 VRT524322 VHX524322 UYB524322 UOF524322 UEJ524322 TUN524322 TKR524322 TAV524322 SQZ524322 SHD524322 RXH524322 RNL524322 RDP524322 QTT524322 QJX524322 QAB524322 PQF524322 PGJ524322 OWN524322 OMR524322 OCV524322 NSZ524322 NJD524322 MZH524322 MPL524322 MFP524322 LVT524322 LLX524322 LCB524322 KSF524322 KIJ524322 JYN524322 JOR524322 JEV524322 IUZ524322 ILD524322 IBH524322 HRL524322 HHP524322 GXT524322 GNX524322 GEB524322 FUF524322 FKJ524322 FAN524322 EQR524322 EGV524322 DWZ524322 DND524322 DDH524322 CTL524322 CJP524322 BZT524322 BPX524322 BGB524322 AWF524322 AMJ524322 ACN524322 SR524322 IV524322 WVH458786 WLL458786 WBP458786 VRT458786 VHX458786 UYB458786 UOF458786 UEJ458786 TUN458786 TKR458786 TAV458786 SQZ458786 SHD458786 RXH458786 RNL458786 RDP458786 QTT458786 QJX458786 QAB458786 PQF458786 PGJ458786 OWN458786 OMR458786 OCV458786 NSZ458786 NJD458786 MZH458786 MPL458786 MFP458786 LVT458786 LLX458786 LCB458786 KSF458786 KIJ458786 JYN458786 JOR458786 JEV458786 IUZ458786 ILD458786 IBH458786 HRL458786 HHP458786 GXT458786 GNX458786 GEB458786 FUF458786 FKJ458786 FAN458786 EQR458786 EGV458786 DWZ458786 DND458786 DDH458786 CTL458786 CJP458786 BZT458786 BPX458786 BGB458786 AWF458786 AMJ458786 ACN458786 SR458786 IV458786 WVH393250 WLL393250 WBP393250 VRT393250 VHX393250 UYB393250 UOF393250 UEJ393250 TUN393250 TKR393250 TAV393250 SQZ393250 SHD393250 RXH393250 RNL393250 RDP393250 QTT393250 QJX393250 QAB393250 PQF393250 PGJ393250 OWN393250 OMR393250 OCV393250 NSZ393250 NJD393250 MZH393250 MPL393250 MFP393250 LVT393250 LLX393250 LCB393250 KSF393250 KIJ393250 JYN393250 JOR393250 JEV393250 IUZ393250 ILD393250 IBH393250 HRL393250 HHP393250 GXT393250 GNX393250 GEB393250 FUF393250 FKJ393250 FAN393250 EQR393250 EGV393250 DWZ393250 DND393250 DDH393250 CTL393250 CJP393250 BZT393250 BPX393250 BGB393250 AWF393250 AMJ393250 ACN393250 SR393250 IV393250 WVH327714 WLL327714 WBP327714 VRT327714 VHX327714 UYB327714 UOF327714 UEJ327714 TUN327714 TKR327714 TAV327714 SQZ327714 SHD327714 RXH327714 RNL327714 RDP327714 QTT327714 QJX327714 QAB327714 PQF327714 PGJ327714 OWN327714 OMR327714 OCV327714 NSZ327714 NJD327714 MZH327714 MPL327714 MFP327714 LVT327714 LLX327714 LCB327714 KSF327714 KIJ327714 JYN327714 JOR327714 JEV327714 IUZ327714 ILD327714 IBH327714 HRL327714 HHP327714 GXT327714 GNX327714 GEB327714 FUF327714 FKJ327714 FAN327714 EQR327714 EGV327714 DWZ327714 DND327714 DDH327714 CTL327714 CJP327714 BZT327714 BPX327714 BGB327714 AWF327714 AMJ327714 ACN327714 SR327714 IV327714 WVH262178 WLL262178 WBP262178 VRT262178 VHX262178 UYB262178 UOF262178 UEJ262178 TUN262178 TKR262178 TAV262178 SQZ262178 SHD262178 RXH262178 RNL262178 RDP262178 QTT262178 QJX262178 QAB262178 PQF262178 PGJ262178 OWN262178 OMR262178 OCV262178 NSZ262178 NJD262178 MZH262178 MPL262178 MFP262178 LVT262178 LLX262178 LCB262178 KSF262178 KIJ262178 JYN262178 JOR262178 JEV262178 IUZ262178 ILD262178 IBH262178 HRL262178 HHP262178 GXT262178 GNX262178 GEB262178 FUF262178 FKJ262178 FAN262178 EQR262178 EGV262178 DWZ262178 DND262178 DDH262178 CTL262178 CJP262178 BZT262178 BPX262178 BGB262178 AWF262178 AMJ262178 ACN262178 SR262178 IV262178 WVH196642 WLL196642 WBP196642 VRT196642 VHX196642 UYB196642 UOF196642 UEJ196642 TUN196642 TKR196642 TAV196642 SQZ196642 SHD196642 RXH196642 RNL196642 RDP196642 QTT196642 QJX196642 QAB196642 PQF196642 PGJ196642 OWN196642 OMR196642 OCV196642 NSZ196642 NJD196642 MZH196642 MPL196642 MFP196642 LVT196642 LLX196642 LCB196642 KSF196642 KIJ196642 JYN196642 JOR196642 JEV196642 IUZ196642 ILD196642 IBH196642 HRL196642 HHP196642 GXT196642 GNX196642 GEB196642 FUF196642 FKJ196642 FAN196642 EQR196642 EGV196642 DWZ196642 DND196642 DDH196642 CTL196642 CJP196642 BZT196642 BPX196642 BGB196642 AWF196642 AMJ196642 ACN196642 SR196642 IV196642 WVH131106 WLL131106 WBP131106 VRT131106 VHX131106 UYB131106 UOF131106 UEJ131106 TUN131106 TKR131106 TAV131106 SQZ131106 SHD131106 RXH131106 RNL131106 RDP131106 QTT131106 QJX131106 QAB131106 PQF131106 PGJ131106 OWN131106 OMR131106 OCV131106 NSZ131106 NJD131106 MZH131106 MPL131106 MFP131106 LVT131106 LLX131106 LCB131106 KSF131106 KIJ131106 JYN131106 JOR131106 JEV131106 IUZ131106 ILD131106 IBH131106 HRL131106 HHP131106 GXT131106 GNX131106 GEB131106 FUF131106 FKJ131106 FAN131106 EQR131106 EGV131106 DWZ131106 DND131106 DDH131106 CTL131106 CJP131106 BZT131106 BPX131106 BGB131106 AWF131106 AMJ131106 ACN131106 SR131106 IV131106 WVH65570 WLL65570 WBP65570 VRT65570 VHX65570 UYB65570 UOF65570 UEJ65570 TUN65570 TKR65570 TAV65570 SQZ65570 SHD65570 RXH65570 RNL65570 RDP65570 QTT65570 QJX65570 QAB65570 PQF65570 PGJ65570 OWN65570 OMR65570 OCV65570 NSZ65570 NJD65570 MZH65570 MPL65570 MFP65570 LVT65570 LLX65570 LCB65570 KSF65570 KIJ65570 JYN65570 JOR65570 JEV65570 IUZ65570 ILD65570 IBH65570 HRL65570 HHP65570 GXT65570 GNX65570 GEB65570 FUF65570 FKJ65570 FAN65570 EQR65570 EGV65570 DWZ65570 DND65570 DDH65570 CTL65570 CJP65570 BZT65570 BPX65570 BGB65570 AWF65570 AMJ65570 ACN65570 SR65570 IV65570 WVH19 WLL19 WBP19 VRT19 VHX19 UYB19 UOF19 UEJ19 TUN19 TKR19 TAV19 SQZ19 SHD19 RXH19 RNL19 RDP19 QTT19 QJX19 QAB19 PQF19 PGJ19 OWN19 OMR19 OCV19 NSZ19 NJD19 MZH19 MPL19 MFP19 LVT19 LLX19 LCB19 KSF19 KIJ19 JYN19 JOR19 JEV19 IUZ19 ILD19 IBH19 HRL19 HHP19 GXT19 GNX19 GEB19 FUF19 FKJ19 FAN19 EQR19 EGV19 DWZ19 DND19 DDH19 CTL19 CJP19 BZT19 BPX19 BGB19 AWF19 AMJ19 ACN19 SR19 IV19 C131105 C196641 C262177 C327713 C393249 C458785 C524321 C589857 C655393 C720929 C786465 C852001 C917537 C983073 C65569" xr:uid="{00000000-0002-0000-0000-000000000000}">
      <formula1>"Anoka,Carver,Chisago,Dakota,Hennepin,Isanti,Ramsey,Sherburne,Scott,Washington,Wright"</formula1>
    </dataValidation>
    <dataValidation type="list" allowBlank="1" showInputMessage="1" showErrorMessage="1" sqref="WVZ983061 WMD983061 WCH983061 VSL983061 VIP983061 UYT983061 UOX983061 UFB983061 TVF983061 TLJ983061 TBN983061 SRR983061 SHV983061 RXZ983061 ROD983061 REH983061 QUL983061 QKP983061 QAT983061 PQX983061 PHB983061 OXF983061 ONJ983061 ODN983061 NTR983061 NJV983061 MZZ983061 MQD983061 MGH983061 LWL983061 LMP983061 LCT983061 KSX983061 KJB983061 JZF983061 JPJ983061 JFN983061 IVR983061 ILV983061 IBZ983061 HSD983061 HIH983061 GYL983061 GOP983061 GET983061 FUX983061 FLB983061 FBF983061 ERJ983061 EHN983061 DXR983061 DNV983061 DDZ983061 CUD983061 CKH983061 CAL983061 BQP983061 BGT983061 AWX983061 ANB983061 ADF983061 TJ983061 JN983061 WVZ917525 WMD917525 WCH917525 VSL917525 VIP917525 UYT917525 UOX917525 UFB917525 TVF917525 TLJ917525 TBN917525 SRR917525 SHV917525 RXZ917525 ROD917525 REH917525 QUL917525 QKP917525 QAT917525 PQX917525 PHB917525 OXF917525 ONJ917525 ODN917525 NTR917525 NJV917525 MZZ917525 MQD917525 MGH917525 LWL917525 LMP917525 LCT917525 KSX917525 KJB917525 JZF917525 JPJ917525 JFN917525 IVR917525 ILV917525 IBZ917525 HSD917525 HIH917525 GYL917525 GOP917525 GET917525 FUX917525 FLB917525 FBF917525 ERJ917525 EHN917525 DXR917525 DNV917525 DDZ917525 CUD917525 CKH917525 CAL917525 BQP917525 BGT917525 AWX917525 ANB917525 ADF917525 TJ917525 JN917525 WVZ851989 WMD851989 WCH851989 VSL851989 VIP851989 UYT851989 UOX851989 UFB851989 TVF851989 TLJ851989 TBN851989 SRR851989 SHV851989 RXZ851989 ROD851989 REH851989 QUL851989 QKP851989 QAT851989 PQX851989 PHB851989 OXF851989 ONJ851989 ODN851989 NTR851989 NJV851989 MZZ851989 MQD851989 MGH851989 LWL851989 LMP851989 LCT851989 KSX851989 KJB851989 JZF851989 JPJ851989 JFN851989 IVR851989 ILV851989 IBZ851989 HSD851989 HIH851989 GYL851989 GOP851989 GET851989 FUX851989 FLB851989 FBF851989 ERJ851989 EHN851989 DXR851989 DNV851989 DDZ851989 CUD851989 CKH851989 CAL851989 BQP851989 BGT851989 AWX851989 ANB851989 ADF851989 TJ851989 JN851989 WVZ786453 WMD786453 WCH786453 VSL786453 VIP786453 UYT786453 UOX786453 UFB786453 TVF786453 TLJ786453 TBN786453 SRR786453 SHV786453 RXZ786453 ROD786453 REH786453 QUL786453 QKP786453 QAT786453 PQX786453 PHB786453 OXF786453 ONJ786453 ODN786453 NTR786453 NJV786453 MZZ786453 MQD786453 MGH786453 LWL786453 LMP786453 LCT786453 KSX786453 KJB786453 JZF786453 JPJ786453 JFN786453 IVR786453 ILV786453 IBZ786453 HSD786453 HIH786453 GYL786453 GOP786453 GET786453 FUX786453 FLB786453 FBF786453 ERJ786453 EHN786453 DXR786453 DNV786453 DDZ786453 CUD786453 CKH786453 CAL786453 BQP786453 BGT786453 AWX786453 ANB786453 ADF786453 TJ786453 JN786453 WVZ720917 WMD720917 WCH720917 VSL720917 VIP720917 UYT720917 UOX720917 UFB720917 TVF720917 TLJ720917 TBN720917 SRR720917 SHV720917 RXZ720917 ROD720917 REH720917 QUL720917 QKP720917 QAT720917 PQX720917 PHB720917 OXF720917 ONJ720917 ODN720917 NTR720917 NJV720917 MZZ720917 MQD720917 MGH720917 LWL720917 LMP720917 LCT720917 KSX720917 KJB720917 JZF720917 JPJ720917 JFN720917 IVR720917 ILV720917 IBZ720917 HSD720917 HIH720917 GYL720917 GOP720917 GET720917 FUX720917 FLB720917 FBF720917 ERJ720917 EHN720917 DXR720917 DNV720917 DDZ720917 CUD720917 CKH720917 CAL720917 BQP720917 BGT720917 AWX720917 ANB720917 ADF720917 TJ720917 JN720917 WVZ655381 WMD655381 WCH655381 VSL655381 VIP655381 UYT655381 UOX655381 UFB655381 TVF655381 TLJ655381 TBN655381 SRR655381 SHV655381 RXZ655381 ROD655381 REH655381 QUL655381 QKP655381 QAT655381 PQX655381 PHB655381 OXF655381 ONJ655381 ODN655381 NTR655381 NJV655381 MZZ655381 MQD655381 MGH655381 LWL655381 LMP655381 LCT655381 KSX655381 KJB655381 JZF655381 JPJ655381 JFN655381 IVR655381 ILV655381 IBZ655381 HSD655381 HIH655381 GYL655381 GOP655381 GET655381 FUX655381 FLB655381 FBF655381 ERJ655381 EHN655381 DXR655381 DNV655381 DDZ655381 CUD655381 CKH655381 CAL655381 BQP655381 BGT655381 AWX655381 ANB655381 ADF655381 TJ655381 JN655381 WVZ589845 WMD589845 WCH589845 VSL589845 VIP589845 UYT589845 UOX589845 UFB589845 TVF589845 TLJ589845 TBN589845 SRR589845 SHV589845 RXZ589845 ROD589845 REH589845 QUL589845 QKP589845 QAT589845 PQX589845 PHB589845 OXF589845 ONJ589845 ODN589845 NTR589845 NJV589845 MZZ589845 MQD589845 MGH589845 LWL589845 LMP589845 LCT589845 KSX589845 KJB589845 JZF589845 JPJ589845 JFN589845 IVR589845 ILV589845 IBZ589845 HSD589845 HIH589845 GYL589845 GOP589845 GET589845 FUX589845 FLB589845 FBF589845 ERJ589845 EHN589845 DXR589845 DNV589845 DDZ589845 CUD589845 CKH589845 CAL589845 BQP589845 BGT589845 AWX589845 ANB589845 ADF589845 TJ589845 JN589845 WVZ524309 WMD524309 WCH524309 VSL524309 VIP524309 UYT524309 UOX524309 UFB524309 TVF524309 TLJ524309 TBN524309 SRR524309 SHV524309 RXZ524309 ROD524309 REH524309 QUL524309 QKP524309 QAT524309 PQX524309 PHB524309 OXF524309 ONJ524309 ODN524309 NTR524309 NJV524309 MZZ524309 MQD524309 MGH524309 LWL524309 LMP524309 LCT524309 KSX524309 KJB524309 JZF524309 JPJ524309 JFN524309 IVR524309 ILV524309 IBZ524309 HSD524309 HIH524309 GYL524309 GOP524309 GET524309 FUX524309 FLB524309 FBF524309 ERJ524309 EHN524309 DXR524309 DNV524309 DDZ524309 CUD524309 CKH524309 CAL524309 BQP524309 BGT524309 AWX524309 ANB524309 ADF524309 TJ524309 JN524309 WVZ458773 WMD458773 WCH458773 VSL458773 VIP458773 UYT458773 UOX458773 UFB458773 TVF458773 TLJ458773 TBN458773 SRR458773 SHV458773 RXZ458773 ROD458773 REH458773 QUL458773 QKP458773 QAT458773 PQX458773 PHB458773 OXF458773 ONJ458773 ODN458773 NTR458773 NJV458773 MZZ458773 MQD458773 MGH458773 LWL458773 LMP458773 LCT458773 KSX458773 KJB458773 JZF458773 JPJ458773 JFN458773 IVR458773 ILV458773 IBZ458773 HSD458773 HIH458773 GYL458773 GOP458773 GET458773 FUX458773 FLB458773 FBF458773 ERJ458773 EHN458773 DXR458773 DNV458773 DDZ458773 CUD458773 CKH458773 CAL458773 BQP458773 BGT458773 AWX458773 ANB458773 ADF458773 TJ458773 JN458773 WVZ393237 WMD393237 WCH393237 VSL393237 VIP393237 UYT393237 UOX393237 UFB393237 TVF393237 TLJ393237 TBN393237 SRR393237 SHV393237 RXZ393237 ROD393237 REH393237 QUL393237 QKP393237 QAT393237 PQX393237 PHB393237 OXF393237 ONJ393237 ODN393237 NTR393237 NJV393237 MZZ393237 MQD393237 MGH393237 LWL393237 LMP393237 LCT393237 KSX393237 KJB393237 JZF393237 JPJ393237 JFN393237 IVR393237 ILV393237 IBZ393237 HSD393237 HIH393237 GYL393237 GOP393237 GET393237 FUX393237 FLB393237 FBF393237 ERJ393237 EHN393237 DXR393237 DNV393237 DDZ393237 CUD393237 CKH393237 CAL393237 BQP393237 BGT393237 AWX393237 ANB393237 ADF393237 TJ393237 JN393237 WVZ327701 WMD327701 WCH327701 VSL327701 VIP327701 UYT327701 UOX327701 UFB327701 TVF327701 TLJ327701 TBN327701 SRR327701 SHV327701 RXZ327701 ROD327701 REH327701 QUL327701 QKP327701 QAT327701 PQX327701 PHB327701 OXF327701 ONJ327701 ODN327701 NTR327701 NJV327701 MZZ327701 MQD327701 MGH327701 LWL327701 LMP327701 LCT327701 KSX327701 KJB327701 JZF327701 JPJ327701 JFN327701 IVR327701 ILV327701 IBZ327701 HSD327701 HIH327701 GYL327701 GOP327701 GET327701 FUX327701 FLB327701 FBF327701 ERJ327701 EHN327701 DXR327701 DNV327701 DDZ327701 CUD327701 CKH327701 CAL327701 BQP327701 BGT327701 AWX327701 ANB327701 ADF327701 TJ327701 JN327701 WVZ262165 WMD262165 WCH262165 VSL262165 VIP262165 UYT262165 UOX262165 UFB262165 TVF262165 TLJ262165 TBN262165 SRR262165 SHV262165 RXZ262165 ROD262165 REH262165 QUL262165 QKP262165 QAT262165 PQX262165 PHB262165 OXF262165 ONJ262165 ODN262165 NTR262165 NJV262165 MZZ262165 MQD262165 MGH262165 LWL262165 LMP262165 LCT262165 KSX262165 KJB262165 JZF262165 JPJ262165 JFN262165 IVR262165 ILV262165 IBZ262165 HSD262165 HIH262165 GYL262165 GOP262165 GET262165 FUX262165 FLB262165 FBF262165 ERJ262165 EHN262165 DXR262165 DNV262165 DDZ262165 CUD262165 CKH262165 CAL262165 BQP262165 BGT262165 AWX262165 ANB262165 ADF262165 TJ262165 JN262165 WVZ196629 WMD196629 WCH196629 VSL196629 VIP196629 UYT196629 UOX196629 UFB196629 TVF196629 TLJ196629 TBN196629 SRR196629 SHV196629 RXZ196629 ROD196629 REH196629 QUL196629 QKP196629 QAT196629 PQX196629 PHB196629 OXF196629 ONJ196629 ODN196629 NTR196629 NJV196629 MZZ196629 MQD196629 MGH196629 LWL196629 LMP196629 LCT196629 KSX196629 KJB196629 JZF196629 JPJ196629 JFN196629 IVR196629 ILV196629 IBZ196629 HSD196629 HIH196629 GYL196629 GOP196629 GET196629 FUX196629 FLB196629 FBF196629 ERJ196629 EHN196629 DXR196629 DNV196629 DDZ196629 CUD196629 CKH196629 CAL196629 BQP196629 BGT196629 AWX196629 ANB196629 ADF196629 TJ196629 JN196629 WVZ131093 WMD131093 WCH131093 VSL131093 VIP131093 UYT131093 UOX131093 UFB131093 TVF131093 TLJ131093 TBN131093 SRR131093 SHV131093 RXZ131093 ROD131093 REH131093 QUL131093 QKP131093 QAT131093 PQX131093 PHB131093 OXF131093 ONJ131093 ODN131093 NTR131093 NJV131093 MZZ131093 MQD131093 MGH131093 LWL131093 LMP131093 LCT131093 KSX131093 KJB131093 JZF131093 JPJ131093 JFN131093 IVR131093 ILV131093 IBZ131093 HSD131093 HIH131093 GYL131093 GOP131093 GET131093 FUX131093 FLB131093 FBF131093 ERJ131093 EHN131093 DXR131093 DNV131093 DDZ131093 CUD131093 CKH131093 CAL131093 BQP131093 BGT131093 AWX131093 ANB131093 ADF131093 TJ131093 JN131093 WVZ65557 WMD65557 WCH65557 VSL65557 VIP65557 UYT65557 UOX65557 UFB65557 TVF65557 TLJ65557 TBN65557 SRR65557 SHV65557 RXZ65557 ROD65557 REH65557 QUL65557 QKP65557 QAT65557 PQX65557 PHB65557 OXF65557 ONJ65557 ODN65557 NTR65557 NJV65557 MZZ65557 MQD65557 MGH65557 LWL65557 LMP65557 LCT65557 KSX65557 KJB65557 JZF65557 JPJ65557 JFN65557 IVR65557 ILV65557 IBZ65557 HSD65557 HIH65557 GYL65557 GOP65557 GET65557 FUX65557 FLB65557 FBF65557 ERJ65557 EHN65557 DXR65557 DNV65557 DDZ65557 CUD65557 CKH65557 CAL65557 BQP65557 BGT65557 AWX65557 ANB65557 ADF65557 TJ65557 JN65557 WVV983061 WLZ983061 WCD983061 VSH983061 VIL983061 UYP983061 UOT983061 UEX983061 TVB983061 TLF983061 TBJ983061 SRN983061 SHR983061 RXV983061 RNZ983061 RED983061 QUH983061 QKL983061 QAP983061 PQT983061 PGX983061 OXB983061 ONF983061 ODJ983061 NTN983061 NJR983061 MZV983061 MPZ983061 MGD983061 LWH983061 LML983061 LCP983061 KST983061 KIX983061 JZB983061 JPF983061 JFJ983061 IVN983061 ILR983061 IBV983061 HRZ983061 HID983061 GYH983061 GOL983061 GEP983061 FUT983061 FKX983061 FBB983061 ERF983061 EHJ983061 DXN983061 DNR983061 DDV983061 CTZ983061 CKD983061 CAH983061 BQL983061 BGP983061 AWT983061 AMX983061 ADB983061 TF983061 JJ983061 WVV917525 WLZ917525 WCD917525 VSH917525 VIL917525 UYP917525 UOT917525 UEX917525 TVB917525 TLF917525 TBJ917525 SRN917525 SHR917525 RXV917525 RNZ917525 RED917525 QUH917525 QKL917525 QAP917525 PQT917525 PGX917525 OXB917525 ONF917525 ODJ917525 NTN917525 NJR917525 MZV917525 MPZ917525 MGD917525 LWH917525 LML917525 LCP917525 KST917525 KIX917525 JZB917525 JPF917525 JFJ917525 IVN917525 ILR917525 IBV917525 HRZ917525 HID917525 GYH917525 GOL917525 GEP917525 FUT917525 FKX917525 FBB917525 ERF917525 EHJ917525 DXN917525 DNR917525 DDV917525 CTZ917525 CKD917525 CAH917525 BQL917525 BGP917525 AWT917525 AMX917525 ADB917525 TF917525 JJ917525 WVV851989 WLZ851989 WCD851989 VSH851989 VIL851989 UYP851989 UOT851989 UEX851989 TVB851989 TLF851989 TBJ851989 SRN851989 SHR851989 RXV851989 RNZ851989 RED851989 QUH851989 QKL851989 QAP851989 PQT851989 PGX851989 OXB851989 ONF851989 ODJ851989 NTN851989 NJR851989 MZV851989 MPZ851989 MGD851989 LWH851989 LML851989 LCP851989 KST851989 KIX851989 JZB851989 JPF851989 JFJ851989 IVN851989 ILR851989 IBV851989 HRZ851989 HID851989 GYH851989 GOL851989 GEP851989 FUT851989 FKX851989 FBB851989 ERF851989 EHJ851989 DXN851989 DNR851989 DDV851989 CTZ851989 CKD851989 CAH851989 BQL851989 BGP851989 AWT851989 AMX851989 ADB851989 TF851989 JJ851989 WVV786453 WLZ786453 WCD786453 VSH786453 VIL786453 UYP786453 UOT786453 UEX786453 TVB786453 TLF786453 TBJ786453 SRN786453 SHR786453 RXV786453 RNZ786453 RED786453 QUH786453 QKL786453 QAP786453 PQT786453 PGX786453 OXB786453 ONF786453 ODJ786453 NTN786453 NJR786453 MZV786453 MPZ786453 MGD786453 LWH786453 LML786453 LCP786453 KST786453 KIX786453 JZB786453 JPF786453 JFJ786453 IVN786453 ILR786453 IBV786453 HRZ786453 HID786453 GYH786453 GOL786453 GEP786453 FUT786453 FKX786453 FBB786453 ERF786453 EHJ786453 DXN786453 DNR786453 DDV786453 CTZ786453 CKD786453 CAH786453 BQL786453 BGP786453 AWT786453 AMX786453 ADB786453 TF786453 JJ786453 WVV720917 WLZ720917 WCD720917 VSH720917 VIL720917 UYP720917 UOT720917 UEX720917 TVB720917 TLF720917 TBJ720917 SRN720917 SHR720917 RXV720917 RNZ720917 RED720917 QUH720917 QKL720917 QAP720917 PQT720917 PGX720917 OXB720917 ONF720917 ODJ720917 NTN720917 NJR720917 MZV720917 MPZ720917 MGD720917 LWH720917 LML720917 LCP720917 KST720917 KIX720917 JZB720917 JPF720917 JFJ720917 IVN720917 ILR720917 IBV720917 HRZ720917 HID720917 GYH720917 GOL720917 GEP720917 FUT720917 FKX720917 FBB720917 ERF720917 EHJ720917 DXN720917 DNR720917 DDV720917 CTZ720917 CKD720917 CAH720917 BQL720917 BGP720917 AWT720917 AMX720917 ADB720917 TF720917 JJ720917 WVV655381 WLZ655381 WCD655381 VSH655381 VIL655381 UYP655381 UOT655381 UEX655381 TVB655381 TLF655381 TBJ655381 SRN655381 SHR655381 RXV655381 RNZ655381 RED655381 QUH655381 QKL655381 QAP655381 PQT655381 PGX655381 OXB655381 ONF655381 ODJ655381 NTN655381 NJR655381 MZV655381 MPZ655381 MGD655381 LWH655381 LML655381 LCP655381 KST655381 KIX655381 JZB655381 JPF655381 JFJ655381 IVN655381 ILR655381 IBV655381 HRZ655381 HID655381 GYH655381 GOL655381 GEP655381 FUT655381 FKX655381 FBB655381 ERF655381 EHJ655381 DXN655381 DNR655381 DDV655381 CTZ655381 CKD655381 CAH655381 BQL655381 BGP655381 AWT655381 AMX655381 ADB655381 TF655381 JJ655381 WVV589845 WLZ589845 WCD589845 VSH589845 VIL589845 UYP589845 UOT589845 UEX589845 TVB589845 TLF589845 TBJ589845 SRN589845 SHR589845 RXV589845 RNZ589845 RED589845 QUH589845 QKL589845 QAP589845 PQT589845 PGX589845 OXB589845 ONF589845 ODJ589845 NTN589845 NJR589845 MZV589845 MPZ589845 MGD589845 LWH589845 LML589845 LCP589845 KST589845 KIX589845 JZB589845 JPF589845 JFJ589845 IVN589845 ILR589845 IBV589845 HRZ589845 HID589845 GYH589845 GOL589845 GEP589845 FUT589845 FKX589845 FBB589845 ERF589845 EHJ589845 DXN589845 DNR589845 DDV589845 CTZ589845 CKD589845 CAH589845 BQL589845 BGP589845 AWT589845 AMX589845 ADB589845 TF589845 JJ589845 WVV524309 WLZ524309 WCD524309 VSH524309 VIL524309 UYP524309 UOT524309 UEX524309 TVB524309 TLF524309 TBJ524309 SRN524309 SHR524309 RXV524309 RNZ524309 RED524309 QUH524309 QKL524309 QAP524309 PQT524309 PGX524309 OXB524309 ONF524309 ODJ524309 NTN524309 NJR524309 MZV524309 MPZ524309 MGD524309 LWH524309 LML524309 LCP524309 KST524309 KIX524309 JZB524309 JPF524309 JFJ524309 IVN524309 ILR524309 IBV524309 HRZ524309 HID524309 GYH524309 GOL524309 GEP524309 FUT524309 FKX524309 FBB524309 ERF524309 EHJ524309 DXN524309 DNR524309 DDV524309 CTZ524309 CKD524309 CAH524309 BQL524309 BGP524309 AWT524309 AMX524309 ADB524309 TF524309 JJ524309 WVV458773 WLZ458773 WCD458773 VSH458773 VIL458773 UYP458773 UOT458773 UEX458773 TVB458773 TLF458773 TBJ458773 SRN458773 SHR458773 RXV458773 RNZ458773 RED458773 QUH458773 QKL458773 QAP458773 PQT458773 PGX458773 OXB458773 ONF458773 ODJ458773 NTN458773 NJR458773 MZV458773 MPZ458773 MGD458773 LWH458773 LML458773 LCP458773 KST458773 KIX458773 JZB458773 JPF458773 JFJ458773 IVN458773 ILR458773 IBV458773 HRZ458773 HID458773 GYH458773 GOL458773 GEP458773 FUT458773 FKX458773 FBB458773 ERF458773 EHJ458773 DXN458773 DNR458773 DDV458773 CTZ458773 CKD458773 CAH458773 BQL458773 BGP458773 AWT458773 AMX458773 ADB458773 TF458773 JJ458773 WVV393237 WLZ393237 WCD393237 VSH393237 VIL393237 UYP393237 UOT393237 UEX393237 TVB393237 TLF393237 TBJ393237 SRN393237 SHR393237 RXV393237 RNZ393237 RED393237 QUH393237 QKL393237 QAP393237 PQT393237 PGX393237 OXB393237 ONF393237 ODJ393237 NTN393237 NJR393237 MZV393237 MPZ393237 MGD393237 LWH393237 LML393237 LCP393237 KST393237 KIX393237 JZB393237 JPF393237 JFJ393237 IVN393237 ILR393237 IBV393237 HRZ393237 HID393237 GYH393237 GOL393237 GEP393237 FUT393237 FKX393237 FBB393237 ERF393237 EHJ393237 DXN393237 DNR393237 DDV393237 CTZ393237 CKD393237 CAH393237 BQL393237 BGP393237 AWT393237 AMX393237 ADB393237 TF393237 JJ393237 WVV327701 WLZ327701 WCD327701 VSH327701 VIL327701 UYP327701 UOT327701 UEX327701 TVB327701 TLF327701 TBJ327701 SRN327701 SHR327701 RXV327701 RNZ327701 RED327701 QUH327701 QKL327701 QAP327701 PQT327701 PGX327701 OXB327701 ONF327701 ODJ327701 NTN327701 NJR327701 MZV327701 MPZ327701 MGD327701 LWH327701 LML327701 LCP327701 KST327701 KIX327701 JZB327701 JPF327701 JFJ327701 IVN327701 ILR327701 IBV327701 HRZ327701 HID327701 GYH327701 GOL327701 GEP327701 FUT327701 FKX327701 FBB327701 ERF327701 EHJ327701 DXN327701 DNR327701 DDV327701 CTZ327701 CKD327701 CAH327701 BQL327701 BGP327701 AWT327701 AMX327701 ADB327701 TF327701 JJ327701 WVV262165 WLZ262165 WCD262165 VSH262165 VIL262165 UYP262165 UOT262165 UEX262165 TVB262165 TLF262165 TBJ262165 SRN262165 SHR262165 RXV262165 RNZ262165 RED262165 QUH262165 QKL262165 QAP262165 PQT262165 PGX262165 OXB262165 ONF262165 ODJ262165 NTN262165 NJR262165 MZV262165 MPZ262165 MGD262165 LWH262165 LML262165 LCP262165 KST262165 KIX262165 JZB262165 JPF262165 JFJ262165 IVN262165 ILR262165 IBV262165 HRZ262165 HID262165 GYH262165 GOL262165 GEP262165 FUT262165 FKX262165 FBB262165 ERF262165 EHJ262165 DXN262165 DNR262165 DDV262165 CTZ262165 CKD262165 CAH262165 BQL262165 BGP262165 AWT262165 AMX262165 ADB262165 TF262165 JJ262165 WVV196629 WLZ196629 WCD196629 VSH196629 VIL196629 UYP196629 UOT196629 UEX196629 TVB196629 TLF196629 TBJ196629 SRN196629 SHR196629 RXV196629 RNZ196629 RED196629 QUH196629 QKL196629 QAP196629 PQT196629 PGX196629 OXB196629 ONF196629 ODJ196629 NTN196629 NJR196629 MZV196629 MPZ196629 MGD196629 LWH196629 LML196629 LCP196629 KST196629 KIX196629 JZB196629 JPF196629 JFJ196629 IVN196629 ILR196629 IBV196629 HRZ196629 HID196629 GYH196629 GOL196629 GEP196629 FUT196629 FKX196629 FBB196629 ERF196629 EHJ196629 DXN196629 DNR196629 DDV196629 CTZ196629 CKD196629 CAH196629 BQL196629 BGP196629 AWT196629 AMX196629 ADB196629 TF196629 JJ196629 WVV131093 WLZ131093 WCD131093 VSH131093 VIL131093 UYP131093 UOT131093 UEX131093 TVB131093 TLF131093 TBJ131093 SRN131093 SHR131093 RXV131093 RNZ131093 RED131093 QUH131093 QKL131093 QAP131093 PQT131093 PGX131093 OXB131093 ONF131093 ODJ131093 NTN131093 NJR131093 MZV131093 MPZ131093 MGD131093 LWH131093 LML131093 LCP131093 KST131093 KIX131093 JZB131093 JPF131093 JFJ131093 IVN131093 ILR131093 IBV131093 HRZ131093 HID131093 GYH131093 GOL131093 GEP131093 FUT131093 FKX131093 FBB131093 ERF131093 EHJ131093 DXN131093 DNR131093 DDV131093 CTZ131093 CKD131093 CAH131093 BQL131093 BGP131093 AWT131093 AMX131093 ADB131093 TF131093 JJ131093 WVV65557 WLZ65557 WCD65557 VSH65557 VIL65557 UYP65557 UOT65557 UEX65557 TVB65557 TLF65557 TBJ65557 SRN65557 SHR65557 RXV65557 RNZ65557 RED65557 QUH65557 QKL65557 QAP65557 PQT65557 PGX65557 OXB65557 ONF65557 ODJ65557 NTN65557 NJR65557 MZV65557 MPZ65557 MGD65557 LWH65557 LML65557 LCP65557 KST65557 KIX65557 JZB65557 JPF65557 JFJ65557 IVN65557 ILR65557 IBV65557 HRZ65557 HID65557 GYH65557 GOL65557 GEP65557 FUT65557 FKX65557 FBB65557 ERF65557 EHJ65557 DXN65557 DNR65557 DDV65557 CTZ65557 CKD65557 CAH65557 BQL65557 BGP65557 AWT65557 AMX65557 ADB65557 TF65557 JJ65557 WVZ5 WMD5 WCH5 VSL5 VIP5 UYT5 UOX5 UFB5 TVF5 TLJ5 TBN5 SRR5 SHV5 RXZ5 ROD5 REH5 QUL5 QKP5 QAT5 PQX5 PHB5 OXF5 ONJ5 ODN5 NTR5 NJV5 MZZ5 MQD5 MGH5 LWL5 LMP5 LCT5 KSX5 KJB5 JZF5 JPJ5 JFN5 IVR5 ILV5 IBZ5 HSD5 HIH5 GYL5 GOP5 GET5 FUX5 FLB5 FBF5 ERJ5 EHN5 DXR5 DNV5 DDZ5 CUD5 CKH5 CAL5 BQP5 BGT5 AWX5 ANB5 ADF5 TJ5 JN5 WVV5 WLZ5 WCD5 VSH5 VIL5 UYP5 UOT5 UEX5 TVB5 TLF5 TBJ5 SRN5 SHR5 RXV5 RNZ5 RED5 QUH5 QKL5 QAP5 PQT5 PGX5 OXB5 ONF5 ODJ5 NTN5 NJR5 MZV5 MPZ5 MGD5 LWH5 LML5 LCP5 KST5 KIX5 JZB5 JPF5 JFJ5 IVN5 ILR5 IBV5 HRZ5 HID5 GYH5 GOL5 GEP5 FUT5 FKX5 FBB5 ERF5 EHJ5 DXN5 DNR5 DDV5 CTZ5 CKD5 CAH5 BQL5 BGP5 AWT5 AMX5 ADB5 TF5 JJ5 Q5 U5 Q131092 Q196628 Q262164 Q327700 Q393236 Q458772 Q524308 Q589844 Q655380 Q720916 Q786452 Q851988 Q917524 Q983060 U65556 U131092 U196628 U262164 U327700 U393236 U458772 U524308 U589844 U655380 U720916 U786452 U851988 U917524 U983060 Q65556" xr:uid="{00000000-0002-0000-0000-000001000000}">
      <formula1>"Y, N"</formula1>
    </dataValidation>
    <dataValidation type="list" allowBlank="1" showInputMessage="1" showErrorMessage="1" sqref="WVN983057:WVT983058 WLR983057:WLX983058 WBV983057:WCB983058 VRZ983057:VSF983058 VID983057:VIJ983058 UYH983057:UYN983058 UOL983057:UOR983058 UEP983057:UEV983058 TUT983057:TUZ983058 TKX983057:TLD983058 TBB983057:TBH983058 SRF983057:SRL983058 SHJ983057:SHP983058 RXN983057:RXT983058 RNR983057:RNX983058 RDV983057:REB983058 QTZ983057:QUF983058 QKD983057:QKJ983058 QAH983057:QAN983058 PQL983057:PQR983058 PGP983057:PGV983058 OWT983057:OWZ983058 OMX983057:OND983058 ODB983057:ODH983058 NTF983057:NTL983058 NJJ983057:NJP983058 MZN983057:MZT983058 MPR983057:MPX983058 MFV983057:MGB983058 LVZ983057:LWF983058 LMD983057:LMJ983058 LCH983057:LCN983058 KSL983057:KSR983058 KIP983057:KIV983058 JYT983057:JYZ983058 JOX983057:JPD983058 JFB983057:JFH983058 IVF983057:IVL983058 ILJ983057:ILP983058 IBN983057:IBT983058 HRR983057:HRX983058 HHV983057:HIB983058 GXZ983057:GYF983058 GOD983057:GOJ983058 GEH983057:GEN983058 FUL983057:FUR983058 FKP983057:FKV983058 FAT983057:FAZ983058 EQX983057:ERD983058 EHB983057:EHH983058 DXF983057:DXL983058 DNJ983057:DNP983058 DDN983057:DDT983058 CTR983057:CTX983058 CJV983057:CKB983058 BZZ983057:CAF983058 BQD983057:BQJ983058 BGH983057:BGN983058 AWL983057:AWR983058 AMP983057:AMV983058 ACT983057:ACZ983058 SX983057:TD983058 JB983057:JH983058 WVN917521:WVT917522 WLR917521:WLX917522 WBV917521:WCB917522 VRZ917521:VSF917522 VID917521:VIJ917522 UYH917521:UYN917522 UOL917521:UOR917522 UEP917521:UEV917522 TUT917521:TUZ917522 TKX917521:TLD917522 TBB917521:TBH917522 SRF917521:SRL917522 SHJ917521:SHP917522 RXN917521:RXT917522 RNR917521:RNX917522 RDV917521:REB917522 QTZ917521:QUF917522 QKD917521:QKJ917522 QAH917521:QAN917522 PQL917521:PQR917522 PGP917521:PGV917522 OWT917521:OWZ917522 OMX917521:OND917522 ODB917521:ODH917522 NTF917521:NTL917522 NJJ917521:NJP917522 MZN917521:MZT917522 MPR917521:MPX917522 MFV917521:MGB917522 LVZ917521:LWF917522 LMD917521:LMJ917522 LCH917521:LCN917522 KSL917521:KSR917522 KIP917521:KIV917522 JYT917521:JYZ917522 JOX917521:JPD917522 JFB917521:JFH917522 IVF917521:IVL917522 ILJ917521:ILP917522 IBN917521:IBT917522 HRR917521:HRX917522 HHV917521:HIB917522 GXZ917521:GYF917522 GOD917521:GOJ917522 GEH917521:GEN917522 FUL917521:FUR917522 FKP917521:FKV917522 FAT917521:FAZ917522 EQX917521:ERD917522 EHB917521:EHH917522 DXF917521:DXL917522 DNJ917521:DNP917522 DDN917521:DDT917522 CTR917521:CTX917522 CJV917521:CKB917522 BZZ917521:CAF917522 BQD917521:BQJ917522 BGH917521:BGN917522 AWL917521:AWR917522 AMP917521:AMV917522 ACT917521:ACZ917522 SX917521:TD917522 JB917521:JH917522 WVN851985:WVT851986 WLR851985:WLX851986 WBV851985:WCB851986 VRZ851985:VSF851986 VID851985:VIJ851986 UYH851985:UYN851986 UOL851985:UOR851986 UEP851985:UEV851986 TUT851985:TUZ851986 TKX851985:TLD851986 TBB851985:TBH851986 SRF851985:SRL851986 SHJ851985:SHP851986 RXN851985:RXT851986 RNR851985:RNX851986 RDV851985:REB851986 QTZ851985:QUF851986 QKD851985:QKJ851986 QAH851985:QAN851986 PQL851985:PQR851986 PGP851985:PGV851986 OWT851985:OWZ851986 OMX851985:OND851986 ODB851985:ODH851986 NTF851985:NTL851986 NJJ851985:NJP851986 MZN851985:MZT851986 MPR851985:MPX851986 MFV851985:MGB851986 LVZ851985:LWF851986 LMD851985:LMJ851986 LCH851985:LCN851986 KSL851985:KSR851986 KIP851985:KIV851986 JYT851985:JYZ851986 JOX851985:JPD851986 JFB851985:JFH851986 IVF851985:IVL851986 ILJ851985:ILP851986 IBN851985:IBT851986 HRR851985:HRX851986 HHV851985:HIB851986 GXZ851985:GYF851986 GOD851985:GOJ851986 GEH851985:GEN851986 FUL851985:FUR851986 FKP851985:FKV851986 FAT851985:FAZ851986 EQX851985:ERD851986 EHB851985:EHH851986 DXF851985:DXL851986 DNJ851985:DNP851986 DDN851985:DDT851986 CTR851985:CTX851986 CJV851985:CKB851986 BZZ851985:CAF851986 BQD851985:BQJ851986 BGH851985:BGN851986 AWL851985:AWR851986 AMP851985:AMV851986 ACT851985:ACZ851986 SX851985:TD851986 JB851985:JH851986 WVN786449:WVT786450 WLR786449:WLX786450 WBV786449:WCB786450 VRZ786449:VSF786450 VID786449:VIJ786450 UYH786449:UYN786450 UOL786449:UOR786450 UEP786449:UEV786450 TUT786449:TUZ786450 TKX786449:TLD786450 TBB786449:TBH786450 SRF786449:SRL786450 SHJ786449:SHP786450 RXN786449:RXT786450 RNR786449:RNX786450 RDV786449:REB786450 QTZ786449:QUF786450 QKD786449:QKJ786450 QAH786449:QAN786450 PQL786449:PQR786450 PGP786449:PGV786450 OWT786449:OWZ786450 OMX786449:OND786450 ODB786449:ODH786450 NTF786449:NTL786450 NJJ786449:NJP786450 MZN786449:MZT786450 MPR786449:MPX786450 MFV786449:MGB786450 LVZ786449:LWF786450 LMD786449:LMJ786450 LCH786449:LCN786450 KSL786449:KSR786450 KIP786449:KIV786450 JYT786449:JYZ786450 JOX786449:JPD786450 JFB786449:JFH786450 IVF786449:IVL786450 ILJ786449:ILP786450 IBN786449:IBT786450 HRR786449:HRX786450 HHV786449:HIB786450 GXZ786449:GYF786450 GOD786449:GOJ786450 GEH786449:GEN786450 FUL786449:FUR786450 FKP786449:FKV786450 FAT786449:FAZ786450 EQX786449:ERD786450 EHB786449:EHH786450 DXF786449:DXL786450 DNJ786449:DNP786450 DDN786449:DDT786450 CTR786449:CTX786450 CJV786449:CKB786450 BZZ786449:CAF786450 BQD786449:BQJ786450 BGH786449:BGN786450 AWL786449:AWR786450 AMP786449:AMV786450 ACT786449:ACZ786450 SX786449:TD786450 JB786449:JH786450 WVN720913:WVT720914 WLR720913:WLX720914 WBV720913:WCB720914 VRZ720913:VSF720914 VID720913:VIJ720914 UYH720913:UYN720914 UOL720913:UOR720914 UEP720913:UEV720914 TUT720913:TUZ720914 TKX720913:TLD720914 TBB720913:TBH720914 SRF720913:SRL720914 SHJ720913:SHP720914 RXN720913:RXT720914 RNR720913:RNX720914 RDV720913:REB720914 QTZ720913:QUF720914 QKD720913:QKJ720914 QAH720913:QAN720914 PQL720913:PQR720914 PGP720913:PGV720914 OWT720913:OWZ720914 OMX720913:OND720914 ODB720913:ODH720914 NTF720913:NTL720914 NJJ720913:NJP720914 MZN720913:MZT720914 MPR720913:MPX720914 MFV720913:MGB720914 LVZ720913:LWF720914 LMD720913:LMJ720914 LCH720913:LCN720914 KSL720913:KSR720914 KIP720913:KIV720914 JYT720913:JYZ720914 JOX720913:JPD720914 JFB720913:JFH720914 IVF720913:IVL720914 ILJ720913:ILP720914 IBN720913:IBT720914 HRR720913:HRX720914 HHV720913:HIB720914 GXZ720913:GYF720914 GOD720913:GOJ720914 GEH720913:GEN720914 FUL720913:FUR720914 FKP720913:FKV720914 FAT720913:FAZ720914 EQX720913:ERD720914 EHB720913:EHH720914 DXF720913:DXL720914 DNJ720913:DNP720914 DDN720913:DDT720914 CTR720913:CTX720914 CJV720913:CKB720914 BZZ720913:CAF720914 BQD720913:BQJ720914 BGH720913:BGN720914 AWL720913:AWR720914 AMP720913:AMV720914 ACT720913:ACZ720914 SX720913:TD720914 JB720913:JH720914 WVN655377:WVT655378 WLR655377:WLX655378 WBV655377:WCB655378 VRZ655377:VSF655378 VID655377:VIJ655378 UYH655377:UYN655378 UOL655377:UOR655378 UEP655377:UEV655378 TUT655377:TUZ655378 TKX655377:TLD655378 TBB655377:TBH655378 SRF655377:SRL655378 SHJ655377:SHP655378 RXN655377:RXT655378 RNR655377:RNX655378 RDV655377:REB655378 QTZ655377:QUF655378 QKD655377:QKJ655378 QAH655377:QAN655378 PQL655377:PQR655378 PGP655377:PGV655378 OWT655377:OWZ655378 OMX655377:OND655378 ODB655377:ODH655378 NTF655377:NTL655378 NJJ655377:NJP655378 MZN655377:MZT655378 MPR655377:MPX655378 MFV655377:MGB655378 LVZ655377:LWF655378 LMD655377:LMJ655378 LCH655377:LCN655378 KSL655377:KSR655378 KIP655377:KIV655378 JYT655377:JYZ655378 JOX655377:JPD655378 JFB655377:JFH655378 IVF655377:IVL655378 ILJ655377:ILP655378 IBN655377:IBT655378 HRR655377:HRX655378 HHV655377:HIB655378 GXZ655377:GYF655378 GOD655377:GOJ655378 GEH655377:GEN655378 FUL655377:FUR655378 FKP655377:FKV655378 FAT655377:FAZ655378 EQX655377:ERD655378 EHB655377:EHH655378 DXF655377:DXL655378 DNJ655377:DNP655378 DDN655377:DDT655378 CTR655377:CTX655378 CJV655377:CKB655378 BZZ655377:CAF655378 BQD655377:BQJ655378 BGH655377:BGN655378 AWL655377:AWR655378 AMP655377:AMV655378 ACT655377:ACZ655378 SX655377:TD655378 JB655377:JH655378 WVN589841:WVT589842 WLR589841:WLX589842 WBV589841:WCB589842 VRZ589841:VSF589842 VID589841:VIJ589842 UYH589841:UYN589842 UOL589841:UOR589842 UEP589841:UEV589842 TUT589841:TUZ589842 TKX589841:TLD589842 TBB589841:TBH589842 SRF589841:SRL589842 SHJ589841:SHP589842 RXN589841:RXT589842 RNR589841:RNX589842 RDV589841:REB589842 QTZ589841:QUF589842 QKD589841:QKJ589842 QAH589841:QAN589842 PQL589841:PQR589842 PGP589841:PGV589842 OWT589841:OWZ589842 OMX589841:OND589842 ODB589841:ODH589842 NTF589841:NTL589842 NJJ589841:NJP589842 MZN589841:MZT589842 MPR589841:MPX589842 MFV589841:MGB589842 LVZ589841:LWF589842 LMD589841:LMJ589842 LCH589841:LCN589842 KSL589841:KSR589842 KIP589841:KIV589842 JYT589841:JYZ589842 JOX589841:JPD589842 JFB589841:JFH589842 IVF589841:IVL589842 ILJ589841:ILP589842 IBN589841:IBT589842 HRR589841:HRX589842 HHV589841:HIB589842 GXZ589841:GYF589842 GOD589841:GOJ589842 GEH589841:GEN589842 FUL589841:FUR589842 FKP589841:FKV589842 FAT589841:FAZ589842 EQX589841:ERD589842 EHB589841:EHH589842 DXF589841:DXL589842 DNJ589841:DNP589842 DDN589841:DDT589842 CTR589841:CTX589842 CJV589841:CKB589842 BZZ589841:CAF589842 BQD589841:BQJ589842 BGH589841:BGN589842 AWL589841:AWR589842 AMP589841:AMV589842 ACT589841:ACZ589842 SX589841:TD589842 JB589841:JH589842 WVN524305:WVT524306 WLR524305:WLX524306 WBV524305:WCB524306 VRZ524305:VSF524306 VID524305:VIJ524306 UYH524305:UYN524306 UOL524305:UOR524306 UEP524305:UEV524306 TUT524305:TUZ524306 TKX524305:TLD524306 TBB524305:TBH524306 SRF524305:SRL524306 SHJ524305:SHP524306 RXN524305:RXT524306 RNR524305:RNX524306 RDV524305:REB524306 QTZ524305:QUF524306 QKD524305:QKJ524306 QAH524305:QAN524306 PQL524305:PQR524306 PGP524305:PGV524306 OWT524305:OWZ524306 OMX524305:OND524306 ODB524305:ODH524306 NTF524305:NTL524306 NJJ524305:NJP524306 MZN524305:MZT524306 MPR524305:MPX524306 MFV524305:MGB524306 LVZ524305:LWF524306 LMD524305:LMJ524306 LCH524305:LCN524306 KSL524305:KSR524306 KIP524305:KIV524306 JYT524305:JYZ524306 JOX524305:JPD524306 JFB524305:JFH524306 IVF524305:IVL524306 ILJ524305:ILP524306 IBN524305:IBT524306 HRR524305:HRX524306 HHV524305:HIB524306 GXZ524305:GYF524306 GOD524305:GOJ524306 GEH524305:GEN524306 FUL524305:FUR524306 FKP524305:FKV524306 FAT524305:FAZ524306 EQX524305:ERD524306 EHB524305:EHH524306 DXF524305:DXL524306 DNJ524305:DNP524306 DDN524305:DDT524306 CTR524305:CTX524306 CJV524305:CKB524306 BZZ524305:CAF524306 BQD524305:BQJ524306 BGH524305:BGN524306 AWL524305:AWR524306 AMP524305:AMV524306 ACT524305:ACZ524306 SX524305:TD524306 JB524305:JH524306 WVN458769:WVT458770 WLR458769:WLX458770 WBV458769:WCB458770 VRZ458769:VSF458770 VID458769:VIJ458770 UYH458769:UYN458770 UOL458769:UOR458770 UEP458769:UEV458770 TUT458769:TUZ458770 TKX458769:TLD458770 TBB458769:TBH458770 SRF458769:SRL458770 SHJ458769:SHP458770 RXN458769:RXT458770 RNR458769:RNX458770 RDV458769:REB458770 QTZ458769:QUF458770 QKD458769:QKJ458770 QAH458769:QAN458770 PQL458769:PQR458770 PGP458769:PGV458770 OWT458769:OWZ458770 OMX458769:OND458770 ODB458769:ODH458770 NTF458769:NTL458770 NJJ458769:NJP458770 MZN458769:MZT458770 MPR458769:MPX458770 MFV458769:MGB458770 LVZ458769:LWF458770 LMD458769:LMJ458770 LCH458769:LCN458770 KSL458769:KSR458770 KIP458769:KIV458770 JYT458769:JYZ458770 JOX458769:JPD458770 JFB458769:JFH458770 IVF458769:IVL458770 ILJ458769:ILP458770 IBN458769:IBT458770 HRR458769:HRX458770 HHV458769:HIB458770 GXZ458769:GYF458770 GOD458769:GOJ458770 GEH458769:GEN458770 FUL458769:FUR458770 FKP458769:FKV458770 FAT458769:FAZ458770 EQX458769:ERD458770 EHB458769:EHH458770 DXF458769:DXL458770 DNJ458769:DNP458770 DDN458769:DDT458770 CTR458769:CTX458770 CJV458769:CKB458770 BZZ458769:CAF458770 BQD458769:BQJ458770 BGH458769:BGN458770 AWL458769:AWR458770 AMP458769:AMV458770 ACT458769:ACZ458770 SX458769:TD458770 JB458769:JH458770 WVN393233:WVT393234 WLR393233:WLX393234 WBV393233:WCB393234 VRZ393233:VSF393234 VID393233:VIJ393234 UYH393233:UYN393234 UOL393233:UOR393234 UEP393233:UEV393234 TUT393233:TUZ393234 TKX393233:TLD393234 TBB393233:TBH393234 SRF393233:SRL393234 SHJ393233:SHP393234 RXN393233:RXT393234 RNR393233:RNX393234 RDV393233:REB393234 QTZ393233:QUF393234 QKD393233:QKJ393234 QAH393233:QAN393234 PQL393233:PQR393234 PGP393233:PGV393234 OWT393233:OWZ393234 OMX393233:OND393234 ODB393233:ODH393234 NTF393233:NTL393234 NJJ393233:NJP393234 MZN393233:MZT393234 MPR393233:MPX393234 MFV393233:MGB393234 LVZ393233:LWF393234 LMD393233:LMJ393234 LCH393233:LCN393234 KSL393233:KSR393234 KIP393233:KIV393234 JYT393233:JYZ393234 JOX393233:JPD393234 JFB393233:JFH393234 IVF393233:IVL393234 ILJ393233:ILP393234 IBN393233:IBT393234 HRR393233:HRX393234 HHV393233:HIB393234 GXZ393233:GYF393234 GOD393233:GOJ393234 GEH393233:GEN393234 FUL393233:FUR393234 FKP393233:FKV393234 FAT393233:FAZ393234 EQX393233:ERD393234 EHB393233:EHH393234 DXF393233:DXL393234 DNJ393233:DNP393234 DDN393233:DDT393234 CTR393233:CTX393234 CJV393233:CKB393234 BZZ393233:CAF393234 BQD393233:BQJ393234 BGH393233:BGN393234 AWL393233:AWR393234 AMP393233:AMV393234 ACT393233:ACZ393234 SX393233:TD393234 JB393233:JH393234 WVN327697:WVT327698 WLR327697:WLX327698 WBV327697:WCB327698 VRZ327697:VSF327698 VID327697:VIJ327698 UYH327697:UYN327698 UOL327697:UOR327698 UEP327697:UEV327698 TUT327697:TUZ327698 TKX327697:TLD327698 TBB327697:TBH327698 SRF327697:SRL327698 SHJ327697:SHP327698 RXN327697:RXT327698 RNR327697:RNX327698 RDV327697:REB327698 QTZ327697:QUF327698 QKD327697:QKJ327698 QAH327697:QAN327698 PQL327697:PQR327698 PGP327697:PGV327698 OWT327697:OWZ327698 OMX327697:OND327698 ODB327697:ODH327698 NTF327697:NTL327698 NJJ327697:NJP327698 MZN327697:MZT327698 MPR327697:MPX327698 MFV327697:MGB327698 LVZ327697:LWF327698 LMD327697:LMJ327698 LCH327697:LCN327698 KSL327697:KSR327698 KIP327697:KIV327698 JYT327697:JYZ327698 JOX327697:JPD327698 JFB327697:JFH327698 IVF327697:IVL327698 ILJ327697:ILP327698 IBN327697:IBT327698 HRR327697:HRX327698 HHV327697:HIB327698 GXZ327697:GYF327698 GOD327697:GOJ327698 GEH327697:GEN327698 FUL327697:FUR327698 FKP327697:FKV327698 FAT327697:FAZ327698 EQX327697:ERD327698 EHB327697:EHH327698 DXF327697:DXL327698 DNJ327697:DNP327698 DDN327697:DDT327698 CTR327697:CTX327698 CJV327697:CKB327698 BZZ327697:CAF327698 BQD327697:BQJ327698 BGH327697:BGN327698 AWL327697:AWR327698 AMP327697:AMV327698 ACT327697:ACZ327698 SX327697:TD327698 JB327697:JH327698 WVN262161:WVT262162 WLR262161:WLX262162 WBV262161:WCB262162 VRZ262161:VSF262162 VID262161:VIJ262162 UYH262161:UYN262162 UOL262161:UOR262162 UEP262161:UEV262162 TUT262161:TUZ262162 TKX262161:TLD262162 TBB262161:TBH262162 SRF262161:SRL262162 SHJ262161:SHP262162 RXN262161:RXT262162 RNR262161:RNX262162 RDV262161:REB262162 QTZ262161:QUF262162 QKD262161:QKJ262162 QAH262161:QAN262162 PQL262161:PQR262162 PGP262161:PGV262162 OWT262161:OWZ262162 OMX262161:OND262162 ODB262161:ODH262162 NTF262161:NTL262162 NJJ262161:NJP262162 MZN262161:MZT262162 MPR262161:MPX262162 MFV262161:MGB262162 LVZ262161:LWF262162 LMD262161:LMJ262162 LCH262161:LCN262162 KSL262161:KSR262162 KIP262161:KIV262162 JYT262161:JYZ262162 JOX262161:JPD262162 JFB262161:JFH262162 IVF262161:IVL262162 ILJ262161:ILP262162 IBN262161:IBT262162 HRR262161:HRX262162 HHV262161:HIB262162 GXZ262161:GYF262162 GOD262161:GOJ262162 GEH262161:GEN262162 FUL262161:FUR262162 FKP262161:FKV262162 FAT262161:FAZ262162 EQX262161:ERD262162 EHB262161:EHH262162 DXF262161:DXL262162 DNJ262161:DNP262162 DDN262161:DDT262162 CTR262161:CTX262162 CJV262161:CKB262162 BZZ262161:CAF262162 BQD262161:BQJ262162 BGH262161:BGN262162 AWL262161:AWR262162 AMP262161:AMV262162 ACT262161:ACZ262162 SX262161:TD262162 JB262161:JH262162 WVN196625:WVT196626 WLR196625:WLX196626 WBV196625:WCB196626 VRZ196625:VSF196626 VID196625:VIJ196626 UYH196625:UYN196626 UOL196625:UOR196626 UEP196625:UEV196626 TUT196625:TUZ196626 TKX196625:TLD196626 TBB196625:TBH196626 SRF196625:SRL196626 SHJ196625:SHP196626 RXN196625:RXT196626 RNR196625:RNX196626 RDV196625:REB196626 QTZ196625:QUF196626 QKD196625:QKJ196626 QAH196625:QAN196626 PQL196625:PQR196626 PGP196625:PGV196626 OWT196625:OWZ196626 OMX196625:OND196626 ODB196625:ODH196626 NTF196625:NTL196626 NJJ196625:NJP196626 MZN196625:MZT196626 MPR196625:MPX196626 MFV196625:MGB196626 LVZ196625:LWF196626 LMD196625:LMJ196626 LCH196625:LCN196626 KSL196625:KSR196626 KIP196625:KIV196626 JYT196625:JYZ196626 JOX196625:JPD196626 JFB196625:JFH196626 IVF196625:IVL196626 ILJ196625:ILP196626 IBN196625:IBT196626 HRR196625:HRX196626 HHV196625:HIB196626 GXZ196625:GYF196626 GOD196625:GOJ196626 GEH196625:GEN196626 FUL196625:FUR196626 FKP196625:FKV196626 FAT196625:FAZ196626 EQX196625:ERD196626 EHB196625:EHH196626 DXF196625:DXL196626 DNJ196625:DNP196626 DDN196625:DDT196626 CTR196625:CTX196626 CJV196625:CKB196626 BZZ196625:CAF196626 BQD196625:BQJ196626 BGH196625:BGN196626 AWL196625:AWR196626 AMP196625:AMV196626 ACT196625:ACZ196626 SX196625:TD196626 JB196625:JH196626 WVN131089:WVT131090 WLR131089:WLX131090 WBV131089:WCB131090 VRZ131089:VSF131090 VID131089:VIJ131090 UYH131089:UYN131090 UOL131089:UOR131090 UEP131089:UEV131090 TUT131089:TUZ131090 TKX131089:TLD131090 TBB131089:TBH131090 SRF131089:SRL131090 SHJ131089:SHP131090 RXN131089:RXT131090 RNR131089:RNX131090 RDV131089:REB131090 QTZ131089:QUF131090 QKD131089:QKJ131090 QAH131089:QAN131090 PQL131089:PQR131090 PGP131089:PGV131090 OWT131089:OWZ131090 OMX131089:OND131090 ODB131089:ODH131090 NTF131089:NTL131090 NJJ131089:NJP131090 MZN131089:MZT131090 MPR131089:MPX131090 MFV131089:MGB131090 LVZ131089:LWF131090 LMD131089:LMJ131090 LCH131089:LCN131090 KSL131089:KSR131090 KIP131089:KIV131090 JYT131089:JYZ131090 JOX131089:JPD131090 JFB131089:JFH131090 IVF131089:IVL131090 ILJ131089:ILP131090 IBN131089:IBT131090 HRR131089:HRX131090 HHV131089:HIB131090 GXZ131089:GYF131090 GOD131089:GOJ131090 GEH131089:GEN131090 FUL131089:FUR131090 FKP131089:FKV131090 FAT131089:FAZ131090 EQX131089:ERD131090 EHB131089:EHH131090 DXF131089:DXL131090 DNJ131089:DNP131090 DDN131089:DDT131090 CTR131089:CTX131090 CJV131089:CKB131090 BZZ131089:CAF131090 BQD131089:BQJ131090 BGH131089:BGN131090 AWL131089:AWR131090 AMP131089:AMV131090 ACT131089:ACZ131090 SX131089:TD131090 JB131089:JH131090 WVN65553:WVT65554 WLR65553:WLX65554 WBV65553:WCB65554 VRZ65553:VSF65554 VID65553:VIJ65554 UYH65553:UYN65554 UOL65553:UOR65554 UEP65553:UEV65554 TUT65553:TUZ65554 TKX65553:TLD65554 TBB65553:TBH65554 SRF65553:SRL65554 SHJ65553:SHP65554 RXN65553:RXT65554 RNR65553:RNX65554 RDV65553:REB65554 QTZ65553:QUF65554 QKD65553:QKJ65554 QAH65553:QAN65554 PQL65553:PQR65554 PGP65553:PGV65554 OWT65553:OWZ65554 OMX65553:OND65554 ODB65553:ODH65554 NTF65553:NTL65554 NJJ65553:NJP65554 MZN65553:MZT65554 MPR65553:MPX65554 MFV65553:MGB65554 LVZ65553:LWF65554 LMD65553:LMJ65554 LCH65553:LCN65554 KSL65553:KSR65554 KIP65553:KIV65554 JYT65553:JYZ65554 JOX65553:JPD65554 JFB65553:JFH65554 IVF65553:IVL65554 ILJ65553:ILP65554 IBN65553:IBT65554 HRR65553:HRX65554 HHV65553:HIB65554 GXZ65553:GYF65554 GOD65553:GOJ65554 GEH65553:GEN65554 FUL65553:FUR65554 FKP65553:FKV65554 FAT65553:FAZ65554 EQX65553:ERD65554 EHB65553:EHH65554 DXF65553:DXL65554 DNJ65553:DNP65554 DDN65553:DDT65554 CTR65553:CTX65554 CJV65553:CKB65554 BZZ65553:CAF65554 BQD65553:BQJ65554 BGH65553:BGN65554 AWL65553:AWR65554 AMP65553:AMV65554 ACT65553:ACZ65554 SX65553:TD65554 JB65553:JH65554 WVN1:WVT2 WLR1:WLX2 WBV1:WCB2 VRZ1:VSF2 VID1:VIJ2 UYH1:UYN2 UOL1:UOR2 UEP1:UEV2 TUT1:TUZ2 TKX1:TLD2 TBB1:TBH2 SRF1:SRL2 SHJ1:SHP2 RXN1:RXT2 RNR1:RNX2 RDV1:REB2 QTZ1:QUF2 QKD1:QKJ2 QAH1:QAN2 PQL1:PQR2 PGP1:PGV2 OWT1:OWZ2 OMX1:OND2 ODB1:ODH2 NTF1:NTL2 NJJ1:NJP2 MZN1:MZT2 MPR1:MPX2 MFV1:MGB2 LVZ1:LWF2 LMD1:LMJ2 LCH1:LCN2 KSL1:KSR2 KIP1:KIV2 JYT1:JYZ2 JOX1:JPD2 JFB1:JFH2 IVF1:IVL2 ILJ1:ILP2 IBN1:IBT2 HRR1:HRX2 HHV1:HIB2 GXZ1:GYF2 GOD1:GOJ2 GEH1:GEN2 FUL1:FUR2 FKP1:FKV2 FAT1:FAZ2 EQX1:ERD2 EHB1:EHH2 DXF1:DXL2 DNJ1:DNP2 DDN1:DDT2 CTR1:CTX2 CJV1:CKB2 BZZ1:CAF2 BQD1:BQJ2 BGH1:BGN2 AWL1:AWR2 AMP1:AMV2 ACT1:ACZ2 SX1:TD2 JB1:JH2 I131088:O131089 I65552:O65553 I983056:O983057 I917520:O917521 I851984:O851985 I786448:O786449 I720912:O720913 I655376:O655377 I589840:O589841 I524304:O524305 I458768:O458769 I393232:O393233 I327696:O327697 I262160:O262161 I196624:O196625" xr:uid="{00000000-0002-0000-0000-000002000000}">
      <formula1>"3357,3367,3384,3385,3390,3397,3398,3414,3415,3421,3438,3449,3452,3462,3463"</formula1>
    </dataValidation>
    <dataValidation type="list" allowBlank="1" showInputMessage="1" showErrorMessage="1" sqref="WVG983077 WLK983077 WBO983077 VRS983077 VHW983077 UYA983077 UOE983077 UEI983077 TUM983077 TKQ983077 TAU983077 SQY983077 SHC983077 RXG983077 RNK983077 RDO983077 QTS983077 QJW983077 QAA983077 PQE983077 PGI983077 OWM983077 OMQ983077 OCU983077 NSY983077 NJC983077 MZG983077 MPK983077 MFO983077 LVS983077 LLW983077 LCA983077 KSE983077 KII983077 JYM983077 JOQ983077 JEU983077 IUY983077 ILC983077 IBG983077 HRK983077 HHO983077 GXS983077 GNW983077 GEA983077 FUE983077 FKI983077 FAM983077 EQQ983077 EGU983077 DWY983077 DNC983077 DDG983077 CTK983077 CJO983077 BZS983077 BPW983077 BGA983077 AWE983077 AMI983077 ACM983077 SQ983077 IU983077 WVG917541 WLK917541 WBO917541 VRS917541 VHW917541 UYA917541 UOE917541 UEI917541 TUM917541 TKQ917541 TAU917541 SQY917541 SHC917541 RXG917541 RNK917541 RDO917541 QTS917541 QJW917541 QAA917541 PQE917541 PGI917541 OWM917541 OMQ917541 OCU917541 NSY917541 NJC917541 MZG917541 MPK917541 MFO917541 LVS917541 LLW917541 LCA917541 KSE917541 KII917541 JYM917541 JOQ917541 JEU917541 IUY917541 ILC917541 IBG917541 HRK917541 HHO917541 GXS917541 GNW917541 GEA917541 FUE917541 FKI917541 FAM917541 EQQ917541 EGU917541 DWY917541 DNC917541 DDG917541 CTK917541 CJO917541 BZS917541 BPW917541 BGA917541 AWE917541 AMI917541 ACM917541 SQ917541 IU917541 WVG852005 WLK852005 WBO852005 VRS852005 VHW852005 UYA852005 UOE852005 UEI852005 TUM852005 TKQ852005 TAU852005 SQY852005 SHC852005 RXG852005 RNK852005 RDO852005 QTS852005 QJW852005 QAA852005 PQE852005 PGI852005 OWM852005 OMQ852005 OCU852005 NSY852005 NJC852005 MZG852005 MPK852005 MFO852005 LVS852005 LLW852005 LCA852005 KSE852005 KII852005 JYM852005 JOQ852005 JEU852005 IUY852005 ILC852005 IBG852005 HRK852005 HHO852005 GXS852005 GNW852005 GEA852005 FUE852005 FKI852005 FAM852005 EQQ852005 EGU852005 DWY852005 DNC852005 DDG852005 CTK852005 CJO852005 BZS852005 BPW852005 BGA852005 AWE852005 AMI852005 ACM852005 SQ852005 IU852005 WVG786469 WLK786469 WBO786469 VRS786469 VHW786469 UYA786469 UOE786469 UEI786469 TUM786469 TKQ786469 TAU786469 SQY786469 SHC786469 RXG786469 RNK786469 RDO786469 QTS786469 QJW786469 QAA786469 PQE786469 PGI786469 OWM786469 OMQ786469 OCU786469 NSY786469 NJC786469 MZG786469 MPK786469 MFO786469 LVS786469 LLW786469 LCA786469 KSE786469 KII786469 JYM786469 JOQ786469 JEU786469 IUY786469 ILC786469 IBG786469 HRK786469 HHO786469 GXS786469 GNW786469 GEA786469 FUE786469 FKI786469 FAM786469 EQQ786469 EGU786469 DWY786469 DNC786469 DDG786469 CTK786469 CJO786469 BZS786469 BPW786469 BGA786469 AWE786469 AMI786469 ACM786469 SQ786469 IU786469 WVG720933 WLK720933 WBO720933 VRS720933 VHW720933 UYA720933 UOE720933 UEI720933 TUM720933 TKQ720933 TAU720933 SQY720933 SHC720933 RXG720933 RNK720933 RDO720933 QTS720933 QJW720933 QAA720933 PQE720933 PGI720933 OWM720933 OMQ720933 OCU720933 NSY720933 NJC720933 MZG720933 MPK720933 MFO720933 LVS720933 LLW720933 LCA720933 KSE720933 KII720933 JYM720933 JOQ720933 JEU720933 IUY720933 ILC720933 IBG720933 HRK720933 HHO720933 GXS720933 GNW720933 GEA720933 FUE720933 FKI720933 FAM720933 EQQ720933 EGU720933 DWY720933 DNC720933 DDG720933 CTK720933 CJO720933 BZS720933 BPW720933 BGA720933 AWE720933 AMI720933 ACM720933 SQ720933 IU720933 WVG655397 WLK655397 WBO655397 VRS655397 VHW655397 UYA655397 UOE655397 UEI655397 TUM655397 TKQ655397 TAU655397 SQY655397 SHC655397 RXG655397 RNK655397 RDO655397 QTS655397 QJW655397 QAA655397 PQE655397 PGI655397 OWM655397 OMQ655397 OCU655397 NSY655397 NJC655397 MZG655397 MPK655397 MFO655397 LVS655397 LLW655397 LCA655397 KSE655397 KII655397 JYM655397 JOQ655397 JEU655397 IUY655397 ILC655397 IBG655397 HRK655397 HHO655397 GXS655397 GNW655397 GEA655397 FUE655397 FKI655397 FAM655397 EQQ655397 EGU655397 DWY655397 DNC655397 DDG655397 CTK655397 CJO655397 BZS655397 BPW655397 BGA655397 AWE655397 AMI655397 ACM655397 SQ655397 IU655397 WVG589861 WLK589861 WBO589861 VRS589861 VHW589861 UYA589861 UOE589861 UEI589861 TUM589861 TKQ589861 TAU589861 SQY589861 SHC589861 RXG589861 RNK589861 RDO589861 QTS589861 QJW589861 QAA589861 PQE589861 PGI589861 OWM589861 OMQ589861 OCU589861 NSY589861 NJC589861 MZG589861 MPK589861 MFO589861 LVS589861 LLW589861 LCA589861 KSE589861 KII589861 JYM589861 JOQ589861 JEU589861 IUY589861 ILC589861 IBG589861 HRK589861 HHO589861 GXS589861 GNW589861 GEA589861 FUE589861 FKI589861 FAM589861 EQQ589861 EGU589861 DWY589861 DNC589861 DDG589861 CTK589861 CJO589861 BZS589861 BPW589861 BGA589861 AWE589861 AMI589861 ACM589861 SQ589861 IU589861 WVG524325 WLK524325 WBO524325 VRS524325 VHW524325 UYA524325 UOE524325 UEI524325 TUM524325 TKQ524325 TAU524325 SQY524325 SHC524325 RXG524325 RNK524325 RDO524325 QTS524325 QJW524325 QAA524325 PQE524325 PGI524325 OWM524325 OMQ524325 OCU524325 NSY524325 NJC524325 MZG524325 MPK524325 MFO524325 LVS524325 LLW524325 LCA524325 KSE524325 KII524325 JYM524325 JOQ524325 JEU524325 IUY524325 ILC524325 IBG524325 HRK524325 HHO524325 GXS524325 GNW524325 GEA524325 FUE524325 FKI524325 FAM524325 EQQ524325 EGU524325 DWY524325 DNC524325 DDG524325 CTK524325 CJO524325 BZS524325 BPW524325 BGA524325 AWE524325 AMI524325 ACM524325 SQ524325 IU524325 WVG458789 WLK458789 WBO458789 VRS458789 VHW458789 UYA458789 UOE458789 UEI458789 TUM458789 TKQ458789 TAU458789 SQY458789 SHC458789 RXG458789 RNK458789 RDO458789 QTS458789 QJW458789 QAA458789 PQE458789 PGI458789 OWM458789 OMQ458789 OCU458789 NSY458789 NJC458789 MZG458789 MPK458789 MFO458789 LVS458789 LLW458789 LCA458789 KSE458789 KII458789 JYM458789 JOQ458789 JEU458789 IUY458789 ILC458789 IBG458789 HRK458789 HHO458789 GXS458789 GNW458789 GEA458789 FUE458789 FKI458789 FAM458789 EQQ458789 EGU458789 DWY458789 DNC458789 DDG458789 CTK458789 CJO458789 BZS458789 BPW458789 BGA458789 AWE458789 AMI458789 ACM458789 SQ458789 IU458789 WVG393253 WLK393253 WBO393253 VRS393253 VHW393253 UYA393253 UOE393253 UEI393253 TUM393253 TKQ393253 TAU393253 SQY393253 SHC393253 RXG393253 RNK393253 RDO393253 QTS393253 QJW393253 QAA393253 PQE393253 PGI393253 OWM393253 OMQ393253 OCU393253 NSY393253 NJC393253 MZG393253 MPK393253 MFO393253 LVS393253 LLW393253 LCA393253 KSE393253 KII393253 JYM393253 JOQ393253 JEU393253 IUY393253 ILC393253 IBG393253 HRK393253 HHO393253 GXS393253 GNW393253 GEA393253 FUE393253 FKI393253 FAM393253 EQQ393253 EGU393253 DWY393253 DNC393253 DDG393253 CTK393253 CJO393253 BZS393253 BPW393253 BGA393253 AWE393253 AMI393253 ACM393253 SQ393253 IU393253 WVG327717 WLK327717 WBO327717 VRS327717 VHW327717 UYA327717 UOE327717 UEI327717 TUM327717 TKQ327717 TAU327717 SQY327717 SHC327717 RXG327717 RNK327717 RDO327717 QTS327717 QJW327717 QAA327717 PQE327717 PGI327717 OWM327717 OMQ327717 OCU327717 NSY327717 NJC327717 MZG327717 MPK327717 MFO327717 LVS327717 LLW327717 LCA327717 KSE327717 KII327717 JYM327717 JOQ327717 JEU327717 IUY327717 ILC327717 IBG327717 HRK327717 HHO327717 GXS327717 GNW327717 GEA327717 FUE327717 FKI327717 FAM327717 EQQ327717 EGU327717 DWY327717 DNC327717 DDG327717 CTK327717 CJO327717 BZS327717 BPW327717 BGA327717 AWE327717 AMI327717 ACM327717 SQ327717 IU327717 WVG262181 WLK262181 WBO262181 VRS262181 VHW262181 UYA262181 UOE262181 UEI262181 TUM262181 TKQ262181 TAU262181 SQY262181 SHC262181 RXG262181 RNK262181 RDO262181 QTS262181 QJW262181 QAA262181 PQE262181 PGI262181 OWM262181 OMQ262181 OCU262181 NSY262181 NJC262181 MZG262181 MPK262181 MFO262181 LVS262181 LLW262181 LCA262181 KSE262181 KII262181 JYM262181 JOQ262181 JEU262181 IUY262181 ILC262181 IBG262181 HRK262181 HHO262181 GXS262181 GNW262181 GEA262181 FUE262181 FKI262181 FAM262181 EQQ262181 EGU262181 DWY262181 DNC262181 DDG262181 CTK262181 CJO262181 BZS262181 BPW262181 BGA262181 AWE262181 AMI262181 ACM262181 SQ262181 IU262181 WVG196645 WLK196645 WBO196645 VRS196645 VHW196645 UYA196645 UOE196645 UEI196645 TUM196645 TKQ196645 TAU196645 SQY196645 SHC196645 RXG196645 RNK196645 RDO196645 QTS196645 QJW196645 QAA196645 PQE196645 PGI196645 OWM196645 OMQ196645 OCU196645 NSY196645 NJC196645 MZG196645 MPK196645 MFO196645 LVS196645 LLW196645 LCA196645 KSE196645 KII196645 JYM196645 JOQ196645 JEU196645 IUY196645 ILC196645 IBG196645 HRK196645 HHO196645 GXS196645 GNW196645 GEA196645 FUE196645 FKI196645 FAM196645 EQQ196645 EGU196645 DWY196645 DNC196645 DDG196645 CTK196645 CJO196645 BZS196645 BPW196645 BGA196645 AWE196645 AMI196645 ACM196645 SQ196645 IU196645 WVG131109 WLK131109 WBO131109 VRS131109 VHW131109 UYA131109 UOE131109 UEI131109 TUM131109 TKQ131109 TAU131109 SQY131109 SHC131109 RXG131109 RNK131109 RDO131109 QTS131109 QJW131109 QAA131109 PQE131109 PGI131109 OWM131109 OMQ131109 OCU131109 NSY131109 NJC131109 MZG131109 MPK131109 MFO131109 LVS131109 LLW131109 LCA131109 KSE131109 KII131109 JYM131109 JOQ131109 JEU131109 IUY131109 ILC131109 IBG131109 HRK131109 HHO131109 GXS131109 GNW131109 GEA131109 FUE131109 FKI131109 FAM131109 EQQ131109 EGU131109 DWY131109 DNC131109 DDG131109 CTK131109 CJO131109 BZS131109 BPW131109 BGA131109 AWE131109 AMI131109 ACM131109 SQ131109 IU131109 WVG65573 WLK65573 WBO65573 VRS65573 VHW65573 UYA65573 UOE65573 UEI65573 TUM65573 TKQ65573 TAU65573 SQY65573 SHC65573 RXG65573 RNK65573 RDO65573 QTS65573 QJW65573 QAA65573 PQE65573 PGI65573 OWM65573 OMQ65573 OCU65573 NSY65573 NJC65573 MZG65573 MPK65573 MFO65573 LVS65573 LLW65573 LCA65573 KSE65573 KII65573 JYM65573 JOQ65573 JEU65573 IUY65573 ILC65573 IBG65573 HRK65573 HHO65573 GXS65573 GNW65573 GEA65573 FUE65573 FKI65573 FAM65573 EQQ65573 EGU65573 DWY65573 DNC65573 DDG65573 CTK65573 CJO65573 BZS65573 BPW65573 BGA65573 AWE65573 AMI65573 ACM65573 SQ65573 IU65573 WVG22 WLK22 WBO22 VRS22 VHW22 UYA22 UOE22 UEI22 TUM22 TKQ22 TAU22 SQY22 SHC22 RXG22 RNK22 RDO22 QTS22 QJW22 QAA22 PQE22 PGI22 OWM22 OMQ22 OCU22 NSY22 NJC22 MZG22 MPK22 MFO22 LVS22 LLW22 LCA22 KSE22 KII22 JYM22 JOQ22 JEU22 IUY22 ILC22 IBG22 HRK22 HHO22 GXS22 GNW22 GEA22 FUE22 FKI22 FAM22 EQQ22 EGU22 DWY22 DNC22 DDG22 CTK22 CJO22 BZS22 BPW22 BGA22 AWE22 AMI22 ACM22 SQ22 IU22 B65572 B131108 B196644 B262180 B327716 B393252 B458788 B524324 B589860 B655396 B720932 B786468 B852004 B917540 B983076" xr:uid="{00000000-0002-0000-0000-000003000000}">
      <formula1>":, SE, SW, NE, NW"</formula1>
    </dataValidation>
    <dataValidation type="list" showInputMessage="1" showErrorMessage="1" sqref="WVI983069:WVS983069 WLM983069:WLW983069 WBQ983069:WCA983069 VRU983069:VSE983069 VHY983069:VII983069 UYC983069:UYM983069 UOG983069:UOQ983069 UEK983069:UEU983069 TUO983069:TUY983069 TKS983069:TLC983069 TAW983069:TBG983069 SRA983069:SRK983069 SHE983069:SHO983069 RXI983069:RXS983069 RNM983069:RNW983069 RDQ983069:REA983069 QTU983069:QUE983069 QJY983069:QKI983069 QAC983069:QAM983069 PQG983069:PQQ983069 PGK983069:PGU983069 OWO983069:OWY983069 OMS983069:ONC983069 OCW983069:ODG983069 NTA983069:NTK983069 NJE983069:NJO983069 MZI983069:MZS983069 MPM983069:MPW983069 MFQ983069:MGA983069 LVU983069:LWE983069 LLY983069:LMI983069 LCC983069:LCM983069 KSG983069:KSQ983069 KIK983069:KIU983069 JYO983069:JYY983069 JOS983069:JPC983069 JEW983069:JFG983069 IVA983069:IVK983069 ILE983069:ILO983069 IBI983069:IBS983069 HRM983069:HRW983069 HHQ983069:HIA983069 GXU983069:GYE983069 GNY983069:GOI983069 GEC983069:GEM983069 FUG983069:FUQ983069 FKK983069:FKU983069 FAO983069:FAY983069 EQS983069:ERC983069 EGW983069:EHG983069 DXA983069:DXK983069 DNE983069:DNO983069 DDI983069:DDS983069 CTM983069:CTW983069 CJQ983069:CKA983069 BZU983069:CAE983069 BPY983069:BQI983069 BGC983069:BGM983069 AWG983069:AWQ983069 AMK983069:AMU983069 ACO983069:ACY983069 SS983069:TC983069 IW983069:JG983069 WVI917533:WVS917533 WLM917533:WLW917533 WBQ917533:WCA917533 VRU917533:VSE917533 VHY917533:VII917533 UYC917533:UYM917533 UOG917533:UOQ917533 UEK917533:UEU917533 TUO917533:TUY917533 TKS917533:TLC917533 TAW917533:TBG917533 SRA917533:SRK917533 SHE917533:SHO917533 RXI917533:RXS917533 RNM917533:RNW917533 RDQ917533:REA917533 QTU917533:QUE917533 QJY917533:QKI917533 QAC917533:QAM917533 PQG917533:PQQ917533 PGK917533:PGU917533 OWO917533:OWY917533 OMS917533:ONC917533 OCW917533:ODG917533 NTA917533:NTK917533 NJE917533:NJO917533 MZI917533:MZS917533 MPM917533:MPW917533 MFQ917533:MGA917533 LVU917533:LWE917533 LLY917533:LMI917533 LCC917533:LCM917533 KSG917533:KSQ917533 KIK917533:KIU917533 JYO917533:JYY917533 JOS917533:JPC917533 JEW917533:JFG917533 IVA917533:IVK917533 ILE917533:ILO917533 IBI917533:IBS917533 HRM917533:HRW917533 HHQ917533:HIA917533 GXU917533:GYE917533 GNY917533:GOI917533 GEC917533:GEM917533 FUG917533:FUQ917533 FKK917533:FKU917533 FAO917533:FAY917533 EQS917533:ERC917533 EGW917533:EHG917533 DXA917533:DXK917533 DNE917533:DNO917533 DDI917533:DDS917533 CTM917533:CTW917533 CJQ917533:CKA917533 BZU917533:CAE917533 BPY917533:BQI917533 BGC917533:BGM917533 AWG917533:AWQ917533 AMK917533:AMU917533 ACO917533:ACY917533 SS917533:TC917533 IW917533:JG917533 WVI851997:WVS851997 WLM851997:WLW851997 WBQ851997:WCA851997 VRU851997:VSE851997 VHY851997:VII851997 UYC851997:UYM851997 UOG851997:UOQ851997 UEK851997:UEU851997 TUO851997:TUY851997 TKS851997:TLC851997 TAW851997:TBG851997 SRA851997:SRK851997 SHE851997:SHO851997 RXI851997:RXS851997 RNM851997:RNW851997 RDQ851997:REA851997 QTU851997:QUE851997 QJY851997:QKI851997 QAC851997:QAM851997 PQG851997:PQQ851997 PGK851997:PGU851997 OWO851997:OWY851997 OMS851997:ONC851997 OCW851997:ODG851997 NTA851997:NTK851997 NJE851997:NJO851997 MZI851997:MZS851997 MPM851997:MPW851997 MFQ851997:MGA851997 LVU851997:LWE851997 LLY851997:LMI851997 LCC851997:LCM851997 KSG851997:KSQ851997 KIK851997:KIU851997 JYO851997:JYY851997 JOS851997:JPC851997 JEW851997:JFG851997 IVA851997:IVK851997 ILE851997:ILO851997 IBI851997:IBS851997 HRM851997:HRW851997 HHQ851997:HIA851997 GXU851997:GYE851997 GNY851997:GOI851997 GEC851997:GEM851997 FUG851997:FUQ851997 FKK851997:FKU851997 FAO851997:FAY851997 EQS851997:ERC851997 EGW851997:EHG851997 DXA851997:DXK851997 DNE851997:DNO851997 DDI851997:DDS851997 CTM851997:CTW851997 CJQ851997:CKA851997 BZU851997:CAE851997 BPY851997:BQI851997 BGC851997:BGM851997 AWG851997:AWQ851997 AMK851997:AMU851997 ACO851997:ACY851997 SS851997:TC851997 IW851997:JG851997 WVI786461:WVS786461 WLM786461:WLW786461 WBQ786461:WCA786461 VRU786461:VSE786461 VHY786461:VII786461 UYC786461:UYM786461 UOG786461:UOQ786461 UEK786461:UEU786461 TUO786461:TUY786461 TKS786461:TLC786461 TAW786461:TBG786461 SRA786461:SRK786461 SHE786461:SHO786461 RXI786461:RXS786461 RNM786461:RNW786461 RDQ786461:REA786461 QTU786461:QUE786461 QJY786461:QKI786461 QAC786461:QAM786461 PQG786461:PQQ786461 PGK786461:PGU786461 OWO786461:OWY786461 OMS786461:ONC786461 OCW786461:ODG786461 NTA786461:NTK786461 NJE786461:NJO786461 MZI786461:MZS786461 MPM786461:MPW786461 MFQ786461:MGA786461 LVU786461:LWE786461 LLY786461:LMI786461 LCC786461:LCM786461 KSG786461:KSQ786461 KIK786461:KIU786461 JYO786461:JYY786461 JOS786461:JPC786461 JEW786461:JFG786461 IVA786461:IVK786461 ILE786461:ILO786461 IBI786461:IBS786461 HRM786461:HRW786461 HHQ786461:HIA786461 GXU786461:GYE786461 GNY786461:GOI786461 GEC786461:GEM786461 FUG786461:FUQ786461 FKK786461:FKU786461 FAO786461:FAY786461 EQS786461:ERC786461 EGW786461:EHG786461 DXA786461:DXK786461 DNE786461:DNO786461 DDI786461:DDS786461 CTM786461:CTW786461 CJQ786461:CKA786461 BZU786461:CAE786461 BPY786461:BQI786461 BGC786461:BGM786461 AWG786461:AWQ786461 AMK786461:AMU786461 ACO786461:ACY786461 SS786461:TC786461 IW786461:JG786461 WVI720925:WVS720925 WLM720925:WLW720925 WBQ720925:WCA720925 VRU720925:VSE720925 VHY720925:VII720925 UYC720925:UYM720925 UOG720925:UOQ720925 UEK720925:UEU720925 TUO720925:TUY720925 TKS720925:TLC720925 TAW720925:TBG720925 SRA720925:SRK720925 SHE720925:SHO720925 RXI720925:RXS720925 RNM720925:RNW720925 RDQ720925:REA720925 QTU720925:QUE720925 QJY720925:QKI720925 QAC720925:QAM720925 PQG720925:PQQ720925 PGK720925:PGU720925 OWO720925:OWY720925 OMS720925:ONC720925 OCW720925:ODG720925 NTA720925:NTK720925 NJE720925:NJO720925 MZI720925:MZS720925 MPM720925:MPW720925 MFQ720925:MGA720925 LVU720925:LWE720925 LLY720925:LMI720925 LCC720925:LCM720925 KSG720925:KSQ720925 KIK720925:KIU720925 JYO720925:JYY720925 JOS720925:JPC720925 JEW720925:JFG720925 IVA720925:IVK720925 ILE720925:ILO720925 IBI720925:IBS720925 HRM720925:HRW720925 HHQ720925:HIA720925 GXU720925:GYE720925 GNY720925:GOI720925 GEC720925:GEM720925 FUG720925:FUQ720925 FKK720925:FKU720925 FAO720925:FAY720925 EQS720925:ERC720925 EGW720925:EHG720925 DXA720925:DXK720925 DNE720925:DNO720925 DDI720925:DDS720925 CTM720925:CTW720925 CJQ720925:CKA720925 BZU720925:CAE720925 BPY720925:BQI720925 BGC720925:BGM720925 AWG720925:AWQ720925 AMK720925:AMU720925 ACO720925:ACY720925 SS720925:TC720925 IW720925:JG720925 WVI655389:WVS655389 WLM655389:WLW655389 WBQ655389:WCA655389 VRU655389:VSE655389 VHY655389:VII655389 UYC655389:UYM655389 UOG655389:UOQ655389 UEK655389:UEU655389 TUO655389:TUY655389 TKS655389:TLC655389 TAW655389:TBG655389 SRA655389:SRK655389 SHE655389:SHO655389 RXI655389:RXS655389 RNM655389:RNW655389 RDQ655389:REA655389 QTU655389:QUE655389 QJY655389:QKI655389 QAC655389:QAM655389 PQG655389:PQQ655389 PGK655389:PGU655389 OWO655389:OWY655389 OMS655389:ONC655389 OCW655389:ODG655389 NTA655389:NTK655389 NJE655389:NJO655389 MZI655389:MZS655389 MPM655389:MPW655389 MFQ655389:MGA655389 LVU655389:LWE655389 LLY655389:LMI655389 LCC655389:LCM655389 KSG655389:KSQ655389 KIK655389:KIU655389 JYO655389:JYY655389 JOS655389:JPC655389 JEW655389:JFG655389 IVA655389:IVK655389 ILE655389:ILO655389 IBI655389:IBS655389 HRM655389:HRW655389 HHQ655389:HIA655389 GXU655389:GYE655389 GNY655389:GOI655389 GEC655389:GEM655389 FUG655389:FUQ655389 FKK655389:FKU655389 FAO655389:FAY655389 EQS655389:ERC655389 EGW655389:EHG655389 DXA655389:DXK655389 DNE655389:DNO655389 DDI655389:DDS655389 CTM655389:CTW655389 CJQ655389:CKA655389 BZU655389:CAE655389 BPY655389:BQI655389 BGC655389:BGM655389 AWG655389:AWQ655389 AMK655389:AMU655389 ACO655389:ACY655389 SS655389:TC655389 IW655389:JG655389 WVI589853:WVS589853 WLM589853:WLW589853 WBQ589853:WCA589853 VRU589853:VSE589853 VHY589853:VII589853 UYC589853:UYM589853 UOG589853:UOQ589853 UEK589853:UEU589853 TUO589853:TUY589853 TKS589853:TLC589853 TAW589853:TBG589853 SRA589853:SRK589853 SHE589853:SHO589853 RXI589853:RXS589853 RNM589853:RNW589853 RDQ589853:REA589853 QTU589853:QUE589853 QJY589853:QKI589853 QAC589853:QAM589853 PQG589853:PQQ589853 PGK589853:PGU589853 OWO589853:OWY589853 OMS589853:ONC589853 OCW589853:ODG589853 NTA589853:NTK589853 NJE589853:NJO589853 MZI589853:MZS589853 MPM589853:MPW589853 MFQ589853:MGA589853 LVU589853:LWE589853 LLY589853:LMI589853 LCC589853:LCM589853 KSG589853:KSQ589853 KIK589853:KIU589853 JYO589853:JYY589853 JOS589853:JPC589853 JEW589853:JFG589853 IVA589853:IVK589853 ILE589853:ILO589853 IBI589853:IBS589853 HRM589853:HRW589853 HHQ589853:HIA589853 GXU589853:GYE589853 GNY589853:GOI589853 GEC589853:GEM589853 FUG589853:FUQ589853 FKK589853:FKU589853 FAO589853:FAY589853 EQS589853:ERC589853 EGW589853:EHG589853 DXA589853:DXK589853 DNE589853:DNO589853 DDI589853:DDS589853 CTM589853:CTW589853 CJQ589853:CKA589853 BZU589853:CAE589853 BPY589853:BQI589853 BGC589853:BGM589853 AWG589853:AWQ589853 AMK589853:AMU589853 ACO589853:ACY589853 SS589853:TC589853 IW589853:JG589853 WVI524317:WVS524317 WLM524317:WLW524317 WBQ524317:WCA524317 VRU524317:VSE524317 VHY524317:VII524317 UYC524317:UYM524317 UOG524317:UOQ524317 UEK524317:UEU524317 TUO524317:TUY524317 TKS524317:TLC524317 TAW524317:TBG524317 SRA524317:SRK524317 SHE524317:SHO524317 RXI524317:RXS524317 RNM524317:RNW524317 RDQ524317:REA524317 QTU524317:QUE524317 QJY524317:QKI524317 QAC524317:QAM524317 PQG524317:PQQ524317 PGK524317:PGU524317 OWO524317:OWY524317 OMS524317:ONC524317 OCW524317:ODG524317 NTA524317:NTK524317 NJE524317:NJO524317 MZI524317:MZS524317 MPM524317:MPW524317 MFQ524317:MGA524317 LVU524317:LWE524317 LLY524317:LMI524317 LCC524317:LCM524317 KSG524317:KSQ524317 KIK524317:KIU524317 JYO524317:JYY524317 JOS524317:JPC524317 JEW524317:JFG524317 IVA524317:IVK524317 ILE524317:ILO524317 IBI524317:IBS524317 HRM524317:HRW524317 HHQ524317:HIA524317 GXU524317:GYE524317 GNY524317:GOI524317 GEC524317:GEM524317 FUG524317:FUQ524317 FKK524317:FKU524317 FAO524317:FAY524317 EQS524317:ERC524317 EGW524317:EHG524317 DXA524317:DXK524317 DNE524317:DNO524317 DDI524317:DDS524317 CTM524317:CTW524317 CJQ524317:CKA524317 BZU524317:CAE524317 BPY524317:BQI524317 BGC524317:BGM524317 AWG524317:AWQ524317 AMK524317:AMU524317 ACO524317:ACY524317 SS524317:TC524317 IW524317:JG524317 WVI458781:WVS458781 WLM458781:WLW458781 WBQ458781:WCA458781 VRU458781:VSE458781 VHY458781:VII458781 UYC458781:UYM458781 UOG458781:UOQ458781 UEK458781:UEU458781 TUO458781:TUY458781 TKS458781:TLC458781 TAW458781:TBG458781 SRA458781:SRK458781 SHE458781:SHO458781 RXI458781:RXS458781 RNM458781:RNW458781 RDQ458781:REA458781 QTU458781:QUE458781 QJY458781:QKI458781 QAC458781:QAM458781 PQG458781:PQQ458781 PGK458781:PGU458781 OWO458781:OWY458781 OMS458781:ONC458781 OCW458781:ODG458781 NTA458781:NTK458781 NJE458781:NJO458781 MZI458781:MZS458781 MPM458781:MPW458781 MFQ458781:MGA458781 LVU458781:LWE458781 LLY458781:LMI458781 LCC458781:LCM458781 KSG458781:KSQ458781 KIK458781:KIU458781 JYO458781:JYY458781 JOS458781:JPC458781 JEW458781:JFG458781 IVA458781:IVK458781 ILE458781:ILO458781 IBI458781:IBS458781 HRM458781:HRW458781 HHQ458781:HIA458781 GXU458781:GYE458781 GNY458781:GOI458781 GEC458781:GEM458781 FUG458781:FUQ458781 FKK458781:FKU458781 FAO458781:FAY458781 EQS458781:ERC458781 EGW458781:EHG458781 DXA458781:DXK458781 DNE458781:DNO458781 DDI458781:DDS458781 CTM458781:CTW458781 CJQ458781:CKA458781 BZU458781:CAE458781 BPY458781:BQI458781 BGC458781:BGM458781 AWG458781:AWQ458781 AMK458781:AMU458781 ACO458781:ACY458781 SS458781:TC458781 IW458781:JG458781 WVI393245:WVS393245 WLM393245:WLW393245 WBQ393245:WCA393245 VRU393245:VSE393245 VHY393245:VII393245 UYC393245:UYM393245 UOG393245:UOQ393245 UEK393245:UEU393245 TUO393245:TUY393245 TKS393245:TLC393245 TAW393245:TBG393245 SRA393245:SRK393245 SHE393245:SHO393245 RXI393245:RXS393245 RNM393245:RNW393245 RDQ393245:REA393245 QTU393245:QUE393245 QJY393245:QKI393245 QAC393245:QAM393245 PQG393245:PQQ393245 PGK393245:PGU393245 OWO393245:OWY393245 OMS393245:ONC393245 OCW393245:ODG393245 NTA393245:NTK393245 NJE393245:NJO393245 MZI393245:MZS393245 MPM393245:MPW393245 MFQ393245:MGA393245 LVU393245:LWE393245 LLY393245:LMI393245 LCC393245:LCM393245 KSG393245:KSQ393245 KIK393245:KIU393245 JYO393245:JYY393245 JOS393245:JPC393245 JEW393245:JFG393245 IVA393245:IVK393245 ILE393245:ILO393245 IBI393245:IBS393245 HRM393245:HRW393245 HHQ393245:HIA393245 GXU393245:GYE393245 GNY393245:GOI393245 GEC393245:GEM393245 FUG393245:FUQ393245 FKK393245:FKU393245 FAO393245:FAY393245 EQS393245:ERC393245 EGW393245:EHG393245 DXA393245:DXK393245 DNE393245:DNO393245 DDI393245:DDS393245 CTM393245:CTW393245 CJQ393245:CKA393245 BZU393245:CAE393245 BPY393245:BQI393245 BGC393245:BGM393245 AWG393245:AWQ393245 AMK393245:AMU393245 ACO393245:ACY393245 SS393245:TC393245 IW393245:JG393245 WVI327709:WVS327709 WLM327709:WLW327709 WBQ327709:WCA327709 VRU327709:VSE327709 VHY327709:VII327709 UYC327709:UYM327709 UOG327709:UOQ327709 UEK327709:UEU327709 TUO327709:TUY327709 TKS327709:TLC327709 TAW327709:TBG327709 SRA327709:SRK327709 SHE327709:SHO327709 RXI327709:RXS327709 RNM327709:RNW327709 RDQ327709:REA327709 QTU327709:QUE327709 QJY327709:QKI327709 QAC327709:QAM327709 PQG327709:PQQ327709 PGK327709:PGU327709 OWO327709:OWY327709 OMS327709:ONC327709 OCW327709:ODG327709 NTA327709:NTK327709 NJE327709:NJO327709 MZI327709:MZS327709 MPM327709:MPW327709 MFQ327709:MGA327709 LVU327709:LWE327709 LLY327709:LMI327709 LCC327709:LCM327709 KSG327709:KSQ327709 KIK327709:KIU327709 JYO327709:JYY327709 JOS327709:JPC327709 JEW327709:JFG327709 IVA327709:IVK327709 ILE327709:ILO327709 IBI327709:IBS327709 HRM327709:HRW327709 HHQ327709:HIA327709 GXU327709:GYE327709 GNY327709:GOI327709 GEC327709:GEM327709 FUG327709:FUQ327709 FKK327709:FKU327709 FAO327709:FAY327709 EQS327709:ERC327709 EGW327709:EHG327709 DXA327709:DXK327709 DNE327709:DNO327709 DDI327709:DDS327709 CTM327709:CTW327709 CJQ327709:CKA327709 BZU327709:CAE327709 BPY327709:BQI327709 BGC327709:BGM327709 AWG327709:AWQ327709 AMK327709:AMU327709 ACO327709:ACY327709 SS327709:TC327709 IW327709:JG327709 WVI262173:WVS262173 WLM262173:WLW262173 WBQ262173:WCA262173 VRU262173:VSE262173 VHY262173:VII262173 UYC262173:UYM262173 UOG262173:UOQ262173 UEK262173:UEU262173 TUO262173:TUY262173 TKS262173:TLC262173 TAW262173:TBG262173 SRA262173:SRK262173 SHE262173:SHO262173 RXI262173:RXS262173 RNM262173:RNW262173 RDQ262173:REA262173 QTU262173:QUE262173 QJY262173:QKI262173 QAC262173:QAM262173 PQG262173:PQQ262173 PGK262173:PGU262173 OWO262173:OWY262173 OMS262173:ONC262173 OCW262173:ODG262173 NTA262173:NTK262173 NJE262173:NJO262173 MZI262173:MZS262173 MPM262173:MPW262173 MFQ262173:MGA262173 LVU262173:LWE262173 LLY262173:LMI262173 LCC262173:LCM262173 KSG262173:KSQ262173 KIK262173:KIU262173 JYO262173:JYY262173 JOS262173:JPC262173 JEW262173:JFG262173 IVA262173:IVK262173 ILE262173:ILO262173 IBI262173:IBS262173 HRM262173:HRW262173 HHQ262173:HIA262173 GXU262173:GYE262173 GNY262173:GOI262173 GEC262173:GEM262173 FUG262173:FUQ262173 FKK262173:FKU262173 FAO262173:FAY262173 EQS262173:ERC262173 EGW262173:EHG262173 DXA262173:DXK262173 DNE262173:DNO262173 DDI262173:DDS262173 CTM262173:CTW262173 CJQ262173:CKA262173 BZU262173:CAE262173 BPY262173:BQI262173 BGC262173:BGM262173 AWG262173:AWQ262173 AMK262173:AMU262173 ACO262173:ACY262173 SS262173:TC262173 IW262173:JG262173 WVI196637:WVS196637 WLM196637:WLW196637 WBQ196637:WCA196637 VRU196637:VSE196637 VHY196637:VII196637 UYC196637:UYM196637 UOG196637:UOQ196637 UEK196637:UEU196637 TUO196637:TUY196637 TKS196637:TLC196637 TAW196637:TBG196637 SRA196637:SRK196637 SHE196637:SHO196637 RXI196637:RXS196637 RNM196637:RNW196637 RDQ196637:REA196637 QTU196637:QUE196637 QJY196637:QKI196637 QAC196637:QAM196637 PQG196637:PQQ196637 PGK196637:PGU196637 OWO196637:OWY196637 OMS196637:ONC196637 OCW196637:ODG196637 NTA196637:NTK196637 NJE196637:NJO196637 MZI196637:MZS196637 MPM196637:MPW196637 MFQ196637:MGA196637 LVU196637:LWE196637 LLY196637:LMI196637 LCC196637:LCM196637 KSG196637:KSQ196637 KIK196637:KIU196637 JYO196637:JYY196637 JOS196637:JPC196637 JEW196637:JFG196637 IVA196637:IVK196637 ILE196637:ILO196637 IBI196637:IBS196637 HRM196637:HRW196637 HHQ196637:HIA196637 GXU196637:GYE196637 GNY196637:GOI196637 GEC196637:GEM196637 FUG196637:FUQ196637 FKK196637:FKU196637 FAO196637:FAY196637 EQS196637:ERC196637 EGW196637:EHG196637 DXA196637:DXK196637 DNE196637:DNO196637 DDI196637:DDS196637 CTM196637:CTW196637 CJQ196637:CKA196637 BZU196637:CAE196637 BPY196637:BQI196637 BGC196637:BGM196637 AWG196637:AWQ196637 AMK196637:AMU196637 ACO196637:ACY196637 SS196637:TC196637 IW196637:JG196637 WVI131101:WVS131101 WLM131101:WLW131101 WBQ131101:WCA131101 VRU131101:VSE131101 VHY131101:VII131101 UYC131101:UYM131101 UOG131101:UOQ131101 UEK131101:UEU131101 TUO131101:TUY131101 TKS131101:TLC131101 TAW131101:TBG131101 SRA131101:SRK131101 SHE131101:SHO131101 RXI131101:RXS131101 RNM131101:RNW131101 RDQ131101:REA131101 QTU131101:QUE131101 QJY131101:QKI131101 QAC131101:QAM131101 PQG131101:PQQ131101 PGK131101:PGU131101 OWO131101:OWY131101 OMS131101:ONC131101 OCW131101:ODG131101 NTA131101:NTK131101 NJE131101:NJO131101 MZI131101:MZS131101 MPM131101:MPW131101 MFQ131101:MGA131101 LVU131101:LWE131101 LLY131101:LMI131101 LCC131101:LCM131101 KSG131101:KSQ131101 KIK131101:KIU131101 JYO131101:JYY131101 JOS131101:JPC131101 JEW131101:JFG131101 IVA131101:IVK131101 ILE131101:ILO131101 IBI131101:IBS131101 HRM131101:HRW131101 HHQ131101:HIA131101 GXU131101:GYE131101 GNY131101:GOI131101 GEC131101:GEM131101 FUG131101:FUQ131101 FKK131101:FKU131101 FAO131101:FAY131101 EQS131101:ERC131101 EGW131101:EHG131101 DXA131101:DXK131101 DNE131101:DNO131101 DDI131101:DDS131101 CTM131101:CTW131101 CJQ131101:CKA131101 BZU131101:CAE131101 BPY131101:BQI131101 BGC131101:BGM131101 AWG131101:AWQ131101 AMK131101:AMU131101 ACO131101:ACY131101 SS131101:TC131101 IW131101:JG131101 WVI65565:WVS65565 WLM65565:WLW65565 WBQ65565:WCA65565 VRU65565:VSE65565 VHY65565:VII65565 UYC65565:UYM65565 UOG65565:UOQ65565 UEK65565:UEU65565 TUO65565:TUY65565 TKS65565:TLC65565 TAW65565:TBG65565 SRA65565:SRK65565 SHE65565:SHO65565 RXI65565:RXS65565 RNM65565:RNW65565 RDQ65565:REA65565 QTU65565:QUE65565 QJY65565:QKI65565 QAC65565:QAM65565 PQG65565:PQQ65565 PGK65565:PGU65565 OWO65565:OWY65565 OMS65565:ONC65565 OCW65565:ODG65565 NTA65565:NTK65565 NJE65565:NJO65565 MZI65565:MZS65565 MPM65565:MPW65565 MFQ65565:MGA65565 LVU65565:LWE65565 LLY65565:LMI65565 LCC65565:LCM65565 KSG65565:KSQ65565 KIK65565:KIU65565 JYO65565:JYY65565 JOS65565:JPC65565 JEW65565:JFG65565 IVA65565:IVK65565 ILE65565:ILO65565 IBI65565:IBS65565 HRM65565:HRW65565 HHQ65565:HIA65565 GXU65565:GYE65565 GNY65565:GOI65565 GEC65565:GEM65565 FUG65565:FUQ65565 FKK65565:FKU65565 FAO65565:FAY65565 EQS65565:ERC65565 EGW65565:EHG65565 DXA65565:DXK65565 DNE65565:DNO65565 DDI65565:DDS65565 CTM65565:CTW65565 CJQ65565:CKA65565 BZU65565:CAE65565 BPY65565:BQI65565 BGC65565:BGM65565 AWG65565:AWQ65565 AMK65565:AMU65565 ACO65565:ACY65565 SS65565:TC65565 IW65565:JG65565 WVI13:WVS13 WLM13:WLW13 WBQ13:WCA13 VRU13:VSE13 VHY13:VII13 UYC13:UYM13 UOG13:UOQ13 UEK13:UEU13 TUO13:TUY13 TKS13:TLC13 TAW13:TBG13 SRA13:SRK13 SHE13:SHO13 RXI13:RXS13 RNM13:RNW13 RDQ13:REA13 QTU13:QUE13 QJY13:QKI13 QAC13:QAM13 PQG13:PQQ13 PGK13:PGU13 OWO13:OWY13 OMS13:ONC13 OCW13:ODG13 NTA13:NTK13 NJE13:NJO13 MZI13:MZS13 MPM13:MPW13 MFQ13:MGA13 LVU13:LWE13 LLY13:LMI13 LCC13:LCM13 KSG13:KSQ13 KIK13:KIU13 JYO13:JYY13 JOS13:JPC13 JEW13:JFG13 IVA13:IVK13 ILE13:ILO13 IBI13:IBS13 HRM13:HRW13 HHQ13:HIA13 GXU13:GYE13 GNY13:GOI13 GEC13:GEM13 FUG13:FUQ13 FKK13:FKU13 FAO13:FAY13 EQS13:ERC13 EGW13:EHG13 DXA13:DXK13 DNE13:DNO13 DDI13:DDS13 CTM13:CTW13 CJQ13:CKA13 BZU13:CAE13 BPY13:BQI13 BGC13:BGM13 AWG13:AWQ13 AMK13:AMU13 ACO13:ACY13 SS13:TC13 IW13:JG13 D65564:N65564 D131100:N131100 D196636:N196636 D262172:N262172 D327708:N327708 D393244:N393244 D458780:N458780 D524316:N524316 D589852:N589852 D655388:N655388 D720924:N720924 D786460:N786460 D851996:N851996 D917532:N917532 D983068:N983068" xr:uid="{00000000-0002-0000-0000-000004000000}">
      <formula1>": ,Cary Jurrens,  Chad Loosbrock, Chad Ouellette, Chris Alexander, Dan Bremseth, David Paul, Dave Thomas, Kevin Erickson, Marty Wacker,"</formula1>
    </dataValidation>
    <dataValidation type="list" allowBlank="1" showInputMessage="1" showErrorMessage="1" sqref="WVI983061:WVS983061 WLM983061:WLW983061 WBQ983061:WCA983061 VRU983061:VSE983061 VHY983061:VII983061 UYC983061:UYM983061 UOG983061:UOQ983061 UEK983061:UEU983061 TUO983061:TUY983061 TKS983061:TLC983061 TAW983061:TBG983061 SRA983061:SRK983061 SHE983061:SHO983061 RXI983061:RXS983061 RNM983061:RNW983061 RDQ983061:REA983061 QTU983061:QUE983061 QJY983061:QKI983061 QAC983061:QAM983061 PQG983061:PQQ983061 PGK983061:PGU983061 OWO983061:OWY983061 OMS983061:ONC983061 OCW983061:ODG983061 NTA983061:NTK983061 NJE983061:NJO983061 MZI983061:MZS983061 MPM983061:MPW983061 MFQ983061:MGA983061 LVU983061:LWE983061 LLY983061:LMI983061 LCC983061:LCM983061 KSG983061:KSQ983061 KIK983061:KIU983061 JYO983061:JYY983061 JOS983061:JPC983061 JEW983061:JFG983061 IVA983061:IVK983061 ILE983061:ILO983061 IBI983061:IBS983061 HRM983061:HRW983061 HHQ983061:HIA983061 GXU983061:GYE983061 GNY983061:GOI983061 GEC983061:GEM983061 FUG983061:FUQ983061 FKK983061:FKU983061 FAO983061:FAY983061 EQS983061:ERC983061 EGW983061:EHG983061 DXA983061:DXK983061 DNE983061:DNO983061 DDI983061:DDS983061 CTM983061:CTW983061 CJQ983061:CKA983061 BZU983061:CAE983061 BPY983061:BQI983061 BGC983061:BGM983061 AWG983061:AWQ983061 AMK983061:AMU983061 ACO983061:ACY983061 SS983061:TC983061 IW983061:JG983061 WVI917525:WVS917525 WLM917525:WLW917525 WBQ917525:WCA917525 VRU917525:VSE917525 VHY917525:VII917525 UYC917525:UYM917525 UOG917525:UOQ917525 UEK917525:UEU917525 TUO917525:TUY917525 TKS917525:TLC917525 TAW917525:TBG917525 SRA917525:SRK917525 SHE917525:SHO917525 RXI917525:RXS917525 RNM917525:RNW917525 RDQ917525:REA917525 QTU917525:QUE917525 QJY917525:QKI917525 QAC917525:QAM917525 PQG917525:PQQ917525 PGK917525:PGU917525 OWO917525:OWY917525 OMS917525:ONC917525 OCW917525:ODG917525 NTA917525:NTK917525 NJE917525:NJO917525 MZI917525:MZS917525 MPM917525:MPW917525 MFQ917525:MGA917525 LVU917525:LWE917525 LLY917525:LMI917525 LCC917525:LCM917525 KSG917525:KSQ917525 KIK917525:KIU917525 JYO917525:JYY917525 JOS917525:JPC917525 JEW917525:JFG917525 IVA917525:IVK917525 ILE917525:ILO917525 IBI917525:IBS917525 HRM917525:HRW917525 HHQ917525:HIA917525 GXU917525:GYE917525 GNY917525:GOI917525 GEC917525:GEM917525 FUG917525:FUQ917525 FKK917525:FKU917525 FAO917525:FAY917525 EQS917525:ERC917525 EGW917525:EHG917525 DXA917525:DXK917525 DNE917525:DNO917525 DDI917525:DDS917525 CTM917525:CTW917525 CJQ917525:CKA917525 BZU917525:CAE917525 BPY917525:BQI917525 BGC917525:BGM917525 AWG917525:AWQ917525 AMK917525:AMU917525 ACO917525:ACY917525 SS917525:TC917525 IW917525:JG917525 WVI851989:WVS851989 WLM851989:WLW851989 WBQ851989:WCA851989 VRU851989:VSE851989 VHY851989:VII851989 UYC851989:UYM851989 UOG851989:UOQ851989 UEK851989:UEU851989 TUO851989:TUY851989 TKS851989:TLC851989 TAW851989:TBG851989 SRA851989:SRK851989 SHE851989:SHO851989 RXI851989:RXS851989 RNM851989:RNW851989 RDQ851989:REA851989 QTU851989:QUE851989 QJY851989:QKI851989 QAC851989:QAM851989 PQG851989:PQQ851989 PGK851989:PGU851989 OWO851989:OWY851989 OMS851989:ONC851989 OCW851989:ODG851989 NTA851989:NTK851989 NJE851989:NJO851989 MZI851989:MZS851989 MPM851989:MPW851989 MFQ851989:MGA851989 LVU851989:LWE851989 LLY851989:LMI851989 LCC851989:LCM851989 KSG851989:KSQ851989 KIK851989:KIU851989 JYO851989:JYY851989 JOS851989:JPC851989 JEW851989:JFG851989 IVA851989:IVK851989 ILE851989:ILO851989 IBI851989:IBS851989 HRM851989:HRW851989 HHQ851989:HIA851989 GXU851989:GYE851989 GNY851989:GOI851989 GEC851989:GEM851989 FUG851989:FUQ851989 FKK851989:FKU851989 FAO851989:FAY851989 EQS851989:ERC851989 EGW851989:EHG851989 DXA851989:DXK851989 DNE851989:DNO851989 DDI851989:DDS851989 CTM851989:CTW851989 CJQ851989:CKA851989 BZU851989:CAE851989 BPY851989:BQI851989 BGC851989:BGM851989 AWG851989:AWQ851989 AMK851989:AMU851989 ACO851989:ACY851989 SS851989:TC851989 IW851989:JG851989 WVI786453:WVS786453 WLM786453:WLW786453 WBQ786453:WCA786453 VRU786453:VSE786453 VHY786453:VII786453 UYC786453:UYM786453 UOG786453:UOQ786453 UEK786453:UEU786453 TUO786453:TUY786453 TKS786453:TLC786453 TAW786453:TBG786453 SRA786453:SRK786453 SHE786453:SHO786453 RXI786453:RXS786453 RNM786453:RNW786453 RDQ786453:REA786453 QTU786453:QUE786453 QJY786453:QKI786453 QAC786453:QAM786453 PQG786453:PQQ786453 PGK786453:PGU786453 OWO786453:OWY786453 OMS786453:ONC786453 OCW786453:ODG786453 NTA786453:NTK786453 NJE786453:NJO786453 MZI786453:MZS786453 MPM786453:MPW786453 MFQ786453:MGA786453 LVU786453:LWE786453 LLY786453:LMI786453 LCC786453:LCM786453 KSG786453:KSQ786453 KIK786453:KIU786453 JYO786453:JYY786453 JOS786453:JPC786453 JEW786453:JFG786453 IVA786453:IVK786453 ILE786453:ILO786453 IBI786453:IBS786453 HRM786453:HRW786453 HHQ786453:HIA786453 GXU786453:GYE786453 GNY786453:GOI786453 GEC786453:GEM786453 FUG786453:FUQ786453 FKK786453:FKU786453 FAO786453:FAY786453 EQS786453:ERC786453 EGW786453:EHG786453 DXA786453:DXK786453 DNE786453:DNO786453 DDI786453:DDS786453 CTM786453:CTW786453 CJQ786453:CKA786453 BZU786453:CAE786453 BPY786453:BQI786453 BGC786453:BGM786453 AWG786453:AWQ786453 AMK786453:AMU786453 ACO786453:ACY786453 SS786453:TC786453 IW786453:JG786453 WVI720917:WVS720917 WLM720917:WLW720917 WBQ720917:WCA720917 VRU720917:VSE720917 VHY720917:VII720917 UYC720917:UYM720917 UOG720917:UOQ720917 UEK720917:UEU720917 TUO720917:TUY720917 TKS720917:TLC720917 TAW720917:TBG720917 SRA720917:SRK720917 SHE720917:SHO720917 RXI720917:RXS720917 RNM720917:RNW720917 RDQ720917:REA720917 QTU720917:QUE720917 QJY720917:QKI720917 QAC720917:QAM720917 PQG720917:PQQ720917 PGK720917:PGU720917 OWO720917:OWY720917 OMS720917:ONC720917 OCW720917:ODG720917 NTA720917:NTK720917 NJE720917:NJO720917 MZI720917:MZS720917 MPM720917:MPW720917 MFQ720917:MGA720917 LVU720917:LWE720917 LLY720917:LMI720917 LCC720917:LCM720917 KSG720917:KSQ720917 KIK720917:KIU720917 JYO720917:JYY720917 JOS720917:JPC720917 JEW720917:JFG720917 IVA720917:IVK720917 ILE720917:ILO720917 IBI720917:IBS720917 HRM720917:HRW720917 HHQ720917:HIA720917 GXU720917:GYE720917 GNY720917:GOI720917 GEC720917:GEM720917 FUG720917:FUQ720917 FKK720917:FKU720917 FAO720917:FAY720917 EQS720917:ERC720917 EGW720917:EHG720917 DXA720917:DXK720917 DNE720917:DNO720917 DDI720917:DDS720917 CTM720917:CTW720917 CJQ720917:CKA720917 BZU720917:CAE720917 BPY720917:BQI720917 BGC720917:BGM720917 AWG720917:AWQ720917 AMK720917:AMU720917 ACO720917:ACY720917 SS720917:TC720917 IW720917:JG720917 WVI655381:WVS655381 WLM655381:WLW655381 WBQ655381:WCA655381 VRU655381:VSE655381 VHY655381:VII655381 UYC655381:UYM655381 UOG655381:UOQ655381 UEK655381:UEU655381 TUO655381:TUY655381 TKS655381:TLC655381 TAW655381:TBG655381 SRA655381:SRK655381 SHE655381:SHO655381 RXI655381:RXS655381 RNM655381:RNW655381 RDQ655381:REA655381 QTU655381:QUE655381 QJY655381:QKI655381 QAC655381:QAM655381 PQG655381:PQQ655381 PGK655381:PGU655381 OWO655381:OWY655381 OMS655381:ONC655381 OCW655381:ODG655381 NTA655381:NTK655381 NJE655381:NJO655381 MZI655381:MZS655381 MPM655381:MPW655381 MFQ655381:MGA655381 LVU655381:LWE655381 LLY655381:LMI655381 LCC655381:LCM655381 KSG655381:KSQ655381 KIK655381:KIU655381 JYO655381:JYY655381 JOS655381:JPC655381 JEW655381:JFG655381 IVA655381:IVK655381 ILE655381:ILO655381 IBI655381:IBS655381 HRM655381:HRW655381 HHQ655381:HIA655381 GXU655381:GYE655381 GNY655381:GOI655381 GEC655381:GEM655381 FUG655381:FUQ655381 FKK655381:FKU655381 FAO655381:FAY655381 EQS655381:ERC655381 EGW655381:EHG655381 DXA655381:DXK655381 DNE655381:DNO655381 DDI655381:DDS655381 CTM655381:CTW655381 CJQ655381:CKA655381 BZU655381:CAE655381 BPY655381:BQI655381 BGC655381:BGM655381 AWG655381:AWQ655381 AMK655381:AMU655381 ACO655381:ACY655381 SS655381:TC655381 IW655381:JG655381 WVI589845:WVS589845 WLM589845:WLW589845 WBQ589845:WCA589845 VRU589845:VSE589845 VHY589845:VII589845 UYC589845:UYM589845 UOG589845:UOQ589845 UEK589845:UEU589845 TUO589845:TUY589845 TKS589845:TLC589845 TAW589845:TBG589845 SRA589845:SRK589845 SHE589845:SHO589845 RXI589845:RXS589845 RNM589845:RNW589845 RDQ589845:REA589845 QTU589845:QUE589845 QJY589845:QKI589845 QAC589845:QAM589845 PQG589845:PQQ589845 PGK589845:PGU589845 OWO589845:OWY589845 OMS589845:ONC589845 OCW589845:ODG589845 NTA589845:NTK589845 NJE589845:NJO589845 MZI589845:MZS589845 MPM589845:MPW589845 MFQ589845:MGA589845 LVU589845:LWE589845 LLY589845:LMI589845 LCC589845:LCM589845 KSG589845:KSQ589845 KIK589845:KIU589845 JYO589845:JYY589845 JOS589845:JPC589845 JEW589845:JFG589845 IVA589845:IVK589845 ILE589845:ILO589845 IBI589845:IBS589845 HRM589845:HRW589845 HHQ589845:HIA589845 GXU589845:GYE589845 GNY589845:GOI589845 GEC589845:GEM589845 FUG589845:FUQ589845 FKK589845:FKU589845 FAO589845:FAY589845 EQS589845:ERC589845 EGW589845:EHG589845 DXA589845:DXK589845 DNE589845:DNO589845 DDI589845:DDS589845 CTM589845:CTW589845 CJQ589845:CKA589845 BZU589845:CAE589845 BPY589845:BQI589845 BGC589845:BGM589845 AWG589845:AWQ589845 AMK589845:AMU589845 ACO589845:ACY589845 SS589845:TC589845 IW589845:JG589845 WVI524309:WVS524309 WLM524309:WLW524309 WBQ524309:WCA524309 VRU524309:VSE524309 VHY524309:VII524309 UYC524309:UYM524309 UOG524309:UOQ524309 UEK524309:UEU524309 TUO524309:TUY524309 TKS524309:TLC524309 TAW524309:TBG524309 SRA524309:SRK524309 SHE524309:SHO524309 RXI524309:RXS524309 RNM524309:RNW524309 RDQ524309:REA524309 QTU524309:QUE524309 QJY524309:QKI524309 QAC524309:QAM524309 PQG524309:PQQ524309 PGK524309:PGU524309 OWO524309:OWY524309 OMS524309:ONC524309 OCW524309:ODG524309 NTA524309:NTK524309 NJE524309:NJO524309 MZI524309:MZS524309 MPM524309:MPW524309 MFQ524309:MGA524309 LVU524309:LWE524309 LLY524309:LMI524309 LCC524309:LCM524309 KSG524309:KSQ524309 KIK524309:KIU524309 JYO524309:JYY524309 JOS524309:JPC524309 JEW524309:JFG524309 IVA524309:IVK524309 ILE524309:ILO524309 IBI524309:IBS524309 HRM524309:HRW524309 HHQ524309:HIA524309 GXU524309:GYE524309 GNY524309:GOI524309 GEC524309:GEM524309 FUG524309:FUQ524309 FKK524309:FKU524309 FAO524309:FAY524309 EQS524309:ERC524309 EGW524309:EHG524309 DXA524309:DXK524309 DNE524309:DNO524309 DDI524309:DDS524309 CTM524309:CTW524309 CJQ524309:CKA524309 BZU524309:CAE524309 BPY524309:BQI524309 BGC524309:BGM524309 AWG524309:AWQ524309 AMK524309:AMU524309 ACO524309:ACY524309 SS524309:TC524309 IW524309:JG524309 WVI458773:WVS458773 WLM458773:WLW458773 WBQ458773:WCA458773 VRU458773:VSE458773 VHY458773:VII458773 UYC458773:UYM458773 UOG458773:UOQ458773 UEK458773:UEU458773 TUO458773:TUY458773 TKS458773:TLC458773 TAW458773:TBG458773 SRA458773:SRK458773 SHE458773:SHO458773 RXI458773:RXS458773 RNM458773:RNW458773 RDQ458773:REA458773 QTU458773:QUE458773 QJY458773:QKI458773 QAC458773:QAM458773 PQG458773:PQQ458773 PGK458773:PGU458773 OWO458773:OWY458773 OMS458773:ONC458773 OCW458773:ODG458773 NTA458773:NTK458773 NJE458773:NJO458773 MZI458773:MZS458773 MPM458773:MPW458773 MFQ458773:MGA458773 LVU458773:LWE458773 LLY458773:LMI458773 LCC458773:LCM458773 KSG458773:KSQ458773 KIK458773:KIU458773 JYO458773:JYY458773 JOS458773:JPC458773 JEW458773:JFG458773 IVA458773:IVK458773 ILE458773:ILO458773 IBI458773:IBS458773 HRM458773:HRW458773 HHQ458773:HIA458773 GXU458773:GYE458773 GNY458773:GOI458773 GEC458773:GEM458773 FUG458773:FUQ458773 FKK458773:FKU458773 FAO458773:FAY458773 EQS458773:ERC458773 EGW458773:EHG458773 DXA458773:DXK458773 DNE458773:DNO458773 DDI458773:DDS458773 CTM458773:CTW458773 CJQ458773:CKA458773 BZU458773:CAE458773 BPY458773:BQI458773 BGC458773:BGM458773 AWG458773:AWQ458773 AMK458773:AMU458773 ACO458773:ACY458773 SS458773:TC458773 IW458773:JG458773 WVI393237:WVS393237 WLM393237:WLW393237 WBQ393237:WCA393237 VRU393237:VSE393237 VHY393237:VII393237 UYC393237:UYM393237 UOG393237:UOQ393237 UEK393237:UEU393237 TUO393237:TUY393237 TKS393237:TLC393237 TAW393237:TBG393237 SRA393237:SRK393237 SHE393237:SHO393237 RXI393237:RXS393237 RNM393237:RNW393237 RDQ393237:REA393237 QTU393237:QUE393237 QJY393237:QKI393237 QAC393237:QAM393237 PQG393237:PQQ393237 PGK393237:PGU393237 OWO393237:OWY393237 OMS393237:ONC393237 OCW393237:ODG393237 NTA393237:NTK393237 NJE393237:NJO393237 MZI393237:MZS393237 MPM393237:MPW393237 MFQ393237:MGA393237 LVU393237:LWE393237 LLY393237:LMI393237 LCC393237:LCM393237 KSG393237:KSQ393237 KIK393237:KIU393237 JYO393237:JYY393237 JOS393237:JPC393237 JEW393237:JFG393237 IVA393237:IVK393237 ILE393237:ILO393237 IBI393237:IBS393237 HRM393237:HRW393237 HHQ393237:HIA393237 GXU393237:GYE393237 GNY393237:GOI393237 GEC393237:GEM393237 FUG393237:FUQ393237 FKK393237:FKU393237 FAO393237:FAY393237 EQS393237:ERC393237 EGW393237:EHG393237 DXA393237:DXK393237 DNE393237:DNO393237 DDI393237:DDS393237 CTM393237:CTW393237 CJQ393237:CKA393237 BZU393237:CAE393237 BPY393237:BQI393237 BGC393237:BGM393237 AWG393237:AWQ393237 AMK393237:AMU393237 ACO393237:ACY393237 SS393237:TC393237 IW393237:JG393237 WVI327701:WVS327701 WLM327701:WLW327701 WBQ327701:WCA327701 VRU327701:VSE327701 VHY327701:VII327701 UYC327701:UYM327701 UOG327701:UOQ327701 UEK327701:UEU327701 TUO327701:TUY327701 TKS327701:TLC327701 TAW327701:TBG327701 SRA327701:SRK327701 SHE327701:SHO327701 RXI327701:RXS327701 RNM327701:RNW327701 RDQ327701:REA327701 QTU327701:QUE327701 QJY327701:QKI327701 QAC327701:QAM327701 PQG327701:PQQ327701 PGK327701:PGU327701 OWO327701:OWY327701 OMS327701:ONC327701 OCW327701:ODG327701 NTA327701:NTK327701 NJE327701:NJO327701 MZI327701:MZS327701 MPM327701:MPW327701 MFQ327701:MGA327701 LVU327701:LWE327701 LLY327701:LMI327701 LCC327701:LCM327701 KSG327701:KSQ327701 KIK327701:KIU327701 JYO327701:JYY327701 JOS327701:JPC327701 JEW327701:JFG327701 IVA327701:IVK327701 ILE327701:ILO327701 IBI327701:IBS327701 HRM327701:HRW327701 HHQ327701:HIA327701 GXU327701:GYE327701 GNY327701:GOI327701 GEC327701:GEM327701 FUG327701:FUQ327701 FKK327701:FKU327701 FAO327701:FAY327701 EQS327701:ERC327701 EGW327701:EHG327701 DXA327701:DXK327701 DNE327701:DNO327701 DDI327701:DDS327701 CTM327701:CTW327701 CJQ327701:CKA327701 BZU327701:CAE327701 BPY327701:BQI327701 BGC327701:BGM327701 AWG327701:AWQ327701 AMK327701:AMU327701 ACO327701:ACY327701 SS327701:TC327701 IW327701:JG327701 WVI262165:WVS262165 WLM262165:WLW262165 WBQ262165:WCA262165 VRU262165:VSE262165 VHY262165:VII262165 UYC262165:UYM262165 UOG262165:UOQ262165 UEK262165:UEU262165 TUO262165:TUY262165 TKS262165:TLC262165 TAW262165:TBG262165 SRA262165:SRK262165 SHE262165:SHO262165 RXI262165:RXS262165 RNM262165:RNW262165 RDQ262165:REA262165 QTU262165:QUE262165 QJY262165:QKI262165 QAC262165:QAM262165 PQG262165:PQQ262165 PGK262165:PGU262165 OWO262165:OWY262165 OMS262165:ONC262165 OCW262165:ODG262165 NTA262165:NTK262165 NJE262165:NJO262165 MZI262165:MZS262165 MPM262165:MPW262165 MFQ262165:MGA262165 LVU262165:LWE262165 LLY262165:LMI262165 LCC262165:LCM262165 KSG262165:KSQ262165 KIK262165:KIU262165 JYO262165:JYY262165 JOS262165:JPC262165 JEW262165:JFG262165 IVA262165:IVK262165 ILE262165:ILO262165 IBI262165:IBS262165 HRM262165:HRW262165 HHQ262165:HIA262165 GXU262165:GYE262165 GNY262165:GOI262165 GEC262165:GEM262165 FUG262165:FUQ262165 FKK262165:FKU262165 FAO262165:FAY262165 EQS262165:ERC262165 EGW262165:EHG262165 DXA262165:DXK262165 DNE262165:DNO262165 DDI262165:DDS262165 CTM262165:CTW262165 CJQ262165:CKA262165 BZU262165:CAE262165 BPY262165:BQI262165 BGC262165:BGM262165 AWG262165:AWQ262165 AMK262165:AMU262165 ACO262165:ACY262165 SS262165:TC262165 IW262165:JG262165 WVI196629:WVS196629 WLM196629:WLW196629 WBQ196629:WCA196629 VRU196629:VSE196629 VHY196629:VII196629 UYC196629:UYM196629 UOG196629:UOQ196629 UEK196629:UEU196629 TUO196629:TUY196629 TKS196629:TLC196629 TAW196629:TBG196629 SRA196629:SRK196629 SHE196629:SHO196629 RXI196629:RXS196629 RNM196629:RNW196629 RDQ196629:REA196629 QTU196629:QUE196629 QJY196629:QKI196629 QAC196629:QAM196629 PQG196629:PQQ196629 PGK196629:PGU196629 OWO196629:OWY196629 OMS196629:ONC196629 OCW196629:ODG196629 NTA196629:NTK196629 NJE196629:NJO196629 MZI196629:MZS196629 MPM196629:MPW196629 MFQ196629:MGA196629 LVU196629:LWE196629 LLY196629:LMI196629 LCC196629:LCM196629 KSG196629:KSQ196629 KIK196629:KIU196629 JYO196629:JYY196629 JOS196629:JPC196629 JEW196629:JFG196629 IVA196629:IVK196629 ILE196629:ILO196629 IBI196629:IBS196629 HRM196629:HRW196629 HHQ196629:HIA196629 GXU196629:GYE196629 GNY196629:GOI196629 GEC196629:GEM196629 FUG196629:FUQ196629 FKK196629:FKU196629 FAO196629:FAY196629 EQS196629:ERC196629 EGW196629:EHG196629 DXA196629:DXK196629 DNE196629:DNO196629 DDI196629:DDS196629 CTM196629:CTW196629 CJQ196629:CKA196629 BZU196629:CAE196629 BPY196629:BQI196629 BGC196629:BGM196629 AWG196629:AWQ196629 AMK196629:AMU196629 ACO196629:ACY196629 SS196629:TC196629 IW196629:JG196629 WVI131093:WVS131093 WLM131093:WLW131093 WBQ131093:WCA131093 VRU131093:VSE131093 VHY131093:VII131093 UYC131093:UYM131093 UOG131093:UOQ131093 UEK131093:UEU131093 TUO131093:TUY131093 TKS131093:TLC131093 TAW131093:TBG131093 SRA131093:SRK131093 SHE131093:SHO131093 RXI131093:RXS131093 RNM131093:RNW131093 RDQ131093:REA131093 QTU131093:QUE131093 QJY131093:QKI131093 QAC131093:QAM131093 PQG131093:PQQ131093 PGK131093:PGU131093 OWO131093:OWY131093 OMS131093:ONC131093 OCW131093:ODG131093 NTA131093:NTK131093 NJE131093:NJO131093 MZI131093:MZS131093 MPM131093:MPW131093 MFQ131093:MGA131093 LVU131093:LWE131093 LLY131093:LMI131093 LCC131093:LCM131093 KSG131093:KSQ131093 KIK131093:KIU131093 JYO131093:JYY131093 JOS131093:JPC131093 JEW131093:JFG131093 IVA131093:IVK131093 ILE131093:ILO131093 IBI131093:IBS131093 HRM131093:HRW131093 HHQ131093:HIA131093 GXU131093:GYE131093 GNY131093:GOI131093 GEC131093:GEM131093 FUG131093:FUQ131093 FKK131093:FKU131093 FAO131093:FAY131093 EQS131093:ERC131093 EGW131093:EHG131093 DXA131093:DXK131093 DNE131093:DNO131093 DDI131093:DDS131093 CTM131093:CTW131093 CJQ131093:CKA131093 BZU131093:CAE131093 BPY131093:BQI131093 BGC131093:BGM131093 AWG131093:AWQ131093 AMK131093:AMU131093 ACO131093:ACY131093 SS131093:TC131093 IW131093:JG131093 WVI65557:WVS65557 WLM65557:WLW65557 WBQ65557:WCA65557 VRU65557:VSE65557 VHY65557:VII65557 UYC65557:UYM65557 UOG65557:UOQ65557 UEK65557:UEU65557 TUO65557:TUY65557 TKS65557:TLC65557 TAW65557:TBG65557 SRA65557:SRK65557 SHE65557:SHO65557 RXI65557:RXS65557 RNM65557:RNW65557 RDQ65557:REA65557 QTU65557:QUE65557 QJY65557:QKI65557 QAC65557:QAM65557 PQG65557:PQQ65557 PGK65557:PGU65557 OWO65557:OWY65557 OMS65557:ONC65557 OCW65557:ODG65557 NTA65557:NTK65557 NJE65557:NJO65557 MZI65557:MZS65557 MPM65557:MPW65557 MFQ65557:MGA65557 LVU65557:LWE65557 LLY65557:LMI65557 LCC65557:LCM65557 KSG65557:KSQ65557 KIK65557:KIU65557 JYO65557:JYY65557 JOS65557:JPC65557 JEW65557:JFG65557 IVA65557:IVK65557 ILE65557:ILO65557 IBI65557:IBS65557 HRM65557:HRW65557 HHQ65557:HIA65557 GXU65557:GYE65557 GNY65557:GOI65557 GEC65557:GEM65557 FUG65557:FUQ65557 FKK65557:FKU65557 FAO65557:FAY65557 EQS65557:ERC65557 EGW65557:EHG65557 DXA65557:DXK65557 DNE65557:DNO65557 DDI65557:DDS65557 CTM65557:CTW65557 CJQ65557:CKA65557 BZU65557:CAE65557 BPY65557:BQI65557 BGC65557:BGM65557 AWG65557:AWQ65557 AMK65557:AMU65557 ACO65557:ACY65557 SS65557:TC65557 IW65557:JG65557 WVI5:WVS5 WLM5:WLW5 WBQ5:WCA5 VRU5:VSE5 VHY5:VII5 UYC5:UYM5 UOG5:UOQ5 UEK5:UEU5 TUO5:TUY5 TKS5:TLC5 TAW5:TBG5 SRA5:SRK5 SHE5:SHO5 RXI5:RXS5 RNM5:RNW5 RDQ5:REA5 QTU5:QUE5 QJY5:QKI5 QAC5:QAM5 PQG5:PQQ5 PGK5:PGU5 OWO5:OWY5 OMS5:ONC5 OCW5:ODG5 NTA5:NTK5 NJE5:NJO5 MZI5:MZS5 MPM5:MPW5 MFQ5:MGA5 LVU5:LWE5 LLY5:LMI5 LCC5:LCM5 KSG5:KSQ5 KIK5:KIU5 JYO5:JYY5 JOS5:JPC5 JEW5:JFG5 IVA5:IVK5 ILE5:ILO5 IBI5:IBS5 HRM5:HRW5 HHQ5:HIA5 GXU5:GYE5 GNY5:GOI5 GEC5:GEM5 FUG5:FUQ5 FKK5:FKU5 FAO5:FAY5 EQS5:ERC5 EGW5:EHG5 DXA5:DXK5 DNE5:DNO5 DDI5:DDS5 CTM5:CTW5 CJQ5:CKA5 BZU5:CAE5 BPY5:BQI5 BGC5:BGM5 AWG5:AWQ5 AMK5:AMU5 ACO5:ACY5 SS5:TC5 IW5:JG5 D65556:N65556 D131092:N131092 D196628:N196628 D262164:N262164 D327700:N327700 D393236:N393236 D458772:N458772 D524308:N524308 D589844:N589844 D655380:N655380 D720916:N720916 D786452:N786452 D851988:N851988 D917524:N917524 D983060:N983060" xr:uid="{00000000-0002-0000-0000-000005000000}">
      <formula1>";,Drop-Buried Copper, Buried Cable-Metallic, Buried Cable-Copper, Aerial Cable-Copper, Buried Cable-Metallic, Aerial Cable-Metallic"</formula1>
    </dataValidation>
    <dataValidation type="list" allowBlank="1" showInputMessage="1" showErrorMessage="1" sqref="WVN983060:WVV983060 JB4:JJ4 SX4:TF4 ACT4:ADB4 AMP4:AMX4 AWL4:AWT4 BGH4:BGP4 BQD4:BQL4 BZZ4:CAH4 CJV4:CKD4 CTR4:CTZ4 DDN4:DDV4 DNJ4:DNR4 DXF4:DXN4 EHB4:EHJ4 EQX4:ERF4 FAT4:FBB4 FKP4:FKX4 FUL4:FUT4 GEH4:GEP4 GOD4:GOL4 GXZ4:GYH4 HHV4:HID4 HRR4:HRZ4 IBN4:IBV4 ILJ4:ILR4 IVF4:IVN4 JFB4:JFJ4 JOX4:JPF4 JYT4:JZB4 KIP4:KIX4 KSL4:KST4 LCH4:LCP4 LMD4:LML4 LVZ4:LWH4 MFV4:MGD4 MPR4:MPZ4 MZN4:MZV4 NJJ4:NJR4 NTF4:NTN4 ODB4:ODJ4 OMX4:ONF4 OWT4:OXB4 PGP4:PGX4 PQL4:PQT4 QAH4:QAP4 QKD4:QKL4 QTZ4:QUH4 RDV4:RED4 RNR4:RNZ4 RXN4:RXV4 SHJ4:SHR4 SRF4:SRN4 TBB4:TBJ4 TKX4:TLF4 TUT4:TVB4 UEP4:UEX4 UOL4:UOT4 UYH4:UYP4 VID4:VIL4 VRZ4:VSH4 WBV4:WCD4 WLR4:WLZ4 WVN4:WVV4 JB65556:JJ65556 SX65556:TF65556 ACT65556:ADB65556 AMP65556:AMX65556 AWL65556:AWT65556 BGH65556:BGP65556 BQD65556:BQL65556 BZZ65556:CAH65556 CJV65556:CKD65556 CTR65556:CTZ65556 DDN65556:DDV65556 DNJ65556:DNR65556 DXF65556:DXN65556 EHB65556:EHJ65556 EQX65556:ERF65556 FAT65556:FBB65556 FKP65556:FKX65556 FUL65556:FUT65556 GEH65556:GEP65556 GOD65556:GOL65556 GXZ65556:GYH65556 HHV65556:HID65556 HRR65556:HRZ65556 IBN65556:IBV65556 ILJ65556:ILR65556 IVF65556:IVN65556 JFB65556:JFJ65556 JOX65556:JPF65556 JYT65556:JZB65556 KIP65556:KIX65556 KSL65556:KST65556 LCH65556:LCP65556 LMD65556:LML65556 LVZ65556:LWH65556 MFV65556:MGD65556 MPR65556:MPZ65556 MZN65556:MZV65556 NJJ65556:NJR65556 NTF65556:NTN65556 ODB65556:ODJ65556 OMX65556:ONF65556 OWT65556:OXB65556 PGP65556:PGX65556 PQL65556:PQT65556 QAH65556:QAP65556 QKD65556:QKL65556 QTZ65556:QUH65556 RDV65556:RED65556 RNR65556:RNZ65556 RXN65556:RXV65556 SHJ65556:SHR65556 SRF65556:SRN65556 TBB65556:TBJ65556 TKX65556:TLF65556 TUT65556:TVB65556 UEP65556:UEX65556 UOL65556:UOT65556 UYH65556:UYP65556 VID65556:VIL65556 VRZ65556:VSH65556 WBV65556:WCD65556 WLR65556:WLZ65556 WVN65556:WVV65556 JB131092:JJ131092 SX131092:TF131092 ACT131092:ADB131092 AMP131092:AMX131092 AWL131092:AWT131092 BGH131092:BGP131092 BQD131092:BQL131092 BZZ131092:CAH131092 CJV131092:CKD131092 CTR131092:CTZ131092 DDN131092:DDV131092 DNJ131092:DNR131092 DXF131092:DXN131092 EHB131092:EHJ131092 EQX131092:ERF131092 FAT131092:FBB131092 FKP131092:FKX131092 FUL131092:FUT131092 GEH131092:GEP131092 GOD131092:GOL131092 GXZ131092:GYH131092 HHV131092:HID131092 HRR131092:HRZ131092 IBN131092:IBV131092 ILJ131092:ILR131092 IVF131092:IVN131092 JFB131092:JFJ131092 JOX131092:JPF131092 JYT131092:JZB131092 KIP131092:KIX131092 KSL131092:KST131092 LCH131092:LCP131092 LMD131092:LML131092 LVZ131092:LWH131092 MFV131092:MGD131092 MPR131092:MPZ131092 MZN131092:MZV131092 NJJ131092:NJR131092 NTF131092:NTN131092 ODB131092:ODJ131092 OMX131092:ONF131092 OWT131092:OXB131092 PGP131092:PGX131092 PQL131092:PQT131092 QAH131092:QAP131092 QKD131092:QKL131092 QTZ131092:QUH131092 RDV131092:RED131092 RNR131092:RNZ131092 RXN131092:RXV131092 SHJ131092:SHR131092 SRF131092:SRN131092 TBB131092:TBJ131092 TKX131092:TLF131092 TUT131092:TVB131092 UEP131092:UEX131092 UOL131092:UOT131092 UYH131092:UYP131092 VID131092:VIL131092 VRZ131092:VSH131092 WBV131092:WCD131092 WLR131092:WLZ131092 WVN131092:WVV131092 JB196628:JJ196628 SX196628:TF196628 ACT196628:ADB196628 AMP196628:AMX196628 AWL196628:AWT196628 BGH196628:BGP196628 BQD196628:BQL196628 BZZ196628:CAH196628 CJV196628:CKD196628 CTR196628:CTZ196628 DDN196628:DDV196628 DNJ196628:DNR196628 DXF196628:DXN196628 EHB196628:EHJ196628 EQX196628:ERF196628 FAT196628:FBB196628 FKP196628:FKX196628 FUL196628:FUT196628 GEH196628:GEP196628 GOD196628:GOL196628 GXZ196628:GYH196628 HHV196628:HID196628 HRR196628:HRZ196628 IBN196628:IBV196628 ILJ196628:ILR196628 IVF196628:IVN196628 JFB196628:JFJ196628 JOX196628:JPF196628 JYT196628:JZB196628 KIP196628:KIX196628 KSL196628:KST196628 LCH196628:LCP196628 LMD196628:LML196628 LVZ196628:LWH196628 MFV196628:MGD196628 MPR196628:MPZ196628 MZN196628:MZV196628 NJJ196628:NJR196628 NTF196628:NTN196628 ODB196628:ODJ196628 OMX196628:ONF196628 OWT196628:OXB196628 PGP196628:PGX196628 PQL196628:PQT196628 QAH196628:QAP196628 QKD196628:QKL196628 QTZ196628:QUH196628 RDV196628:RED196628 RNR196628:RNZ196628 RXN196628:RXV196628 SHJ196628:SHR196628 SRF196628:SRN196628 TBB196628:TBJ196628 TKX196628:TLF196628 TUT196628:TVB196628 UEP196628:UEX196628 UOL196628:UOT196628 UYH196628:UYP196628 VID196628:VIL196628 VRZ196628:VSH196628 WBV196628:WCD196628 WLR196628:WLZ196628 WVN196628:WVV196628 JB262164:JJ262164 SX262164:TF262164 ACT262164:ADB262164 AMP262164:AMX262164 AWL262164:AWT262164 BGH262164:BGP262164 BQD262164:BQL262164 BZZ262164:CAH262164 CJV262164:CKD262164 CTR262164:CTZ262164 DDN262164:DDV262164 DNJ262164:DNR262164 DXF262164:DXN262164 EHB262164:EHJ262164 EQX262164:ERF262164 FAT262164:FBB262164 FKP262164:FKX262164 FUL262164:FUT262164 GEH262164:GEP262164 GOD262164:GOL262164 GXZ262164:GYH262164 HHV262164:HID262164 HRR262164:HRZ262164 IBN262164:IBV262164 ILJ262164:ILR262164 IVF262164:IVN262164 JFB262164:JFJ262164 JOX262164:JPF262164 JYT262164:JZB262164 KIP262164:KIX262164 KSL262164:KST262164 LCH262164:LCP262164 LMD262164:LML262164 LVZ262164:LWH262164 MFV262164:MGD262164 MPR262164:MPZ262164 MZN262164:MZV262164 NJJ262164:NJR262164 NTF262164:NTN262164 ODB262164:ODJ262164 OMX262164:ONF262164 OWT262164:OXB262164 PGP262164:PGX262164 PQL262164:PQT262164 QAH262164:QAP262164 QKD262164:QKL262164 QTZ262164:QUH262164 RDV262164:RED262164 RNR262164:RNZ262164 RXN262164:RXV262164 SHJ262164:SHR262164 SRF262164:SRN262164 TBB262164:TBJ262164 TKX262164:TLF262164 TUT262164:TVB262164 UEP262164:UEX262164 UOL262164:UOT262164 UYH262164:UYP262164 VID262164:VIL262164 VRZ262164:VSH262164 WBV262164:WCD262164 WLR262164:WLZ262164 WVN262164:WVV262164 JB327700:JJ327700 SX327700:TF327700 ACT327700:ADB327700 AMP327700:AMX327700 AWL327700:AWT327700 BGH327700:BGP327700 BQD327700:BQL327700 BZZ327700:CAH327700 CJV327700:CKD327700 CTR327700:CTZ327700 DDN327700:DDV327700 DNJ327700:DNR327700 DXF327700:DXN327700 EHB327700:EHJ327700 EQX327700:ERF327700 FAT327700:FBB327700 FKP327700:FKX327700 FUL327700:FUT327700 GEH327700:GEP327700 GOD327700:GOL327700 GXZ327700:GYH327700 HHV327700:HID327700 HRR327700:HRZ327700 IBN327700:IBV327700 ILJ327700:ILR327700 IVF327700:IVN327700 JFB327700:JFJ327700 JOX327700:JPF327700 JYT327700:JZB327700 KIP327700:KIX327700 KSL327700:KST327700 LCH327700:LCP327700 LMD327700:LML327700 LVZ327700:LWH327700 MFV327700:MGD327700 MPR327700:MPZ327700 MZN327700:MZV327700 NJJ327700:NJR327700 NTF327700:NTN327700 ODB327700:ODJ327700 OMX327700:ONF327700 OWT327700:OXB327700 PGP327700:PGX327700 PQL327700:PQT327700 QAH327700:QAP327700 QKD327700:QKL327700 QTZ327700:QUH327700 RDV327700:RED327700 RNR327700:RNZ327700 RXN327700:RXV327700 SHJ327700:SHR327700 SRF327700:SRN327700 TBB327700:TBJ327700 TKX327700:TLF327700 TUT327700:TVB327700 UEP327700:UEX327700 UOL327700:UOT327700 UYH327700:UYP327700 VID327700:VIL327700 VRZ327700:VSH327700 WBV327700:WCD327700 WLR327700:WLZ327700 WVN327700:WVV327700 JB393236:JJ393236 SX393236:TF393236 ACT393236:ADB393236 AMP393236:AMX393236 AWL393236:AWT393236 BGH393236:BGP393236 BQD393236:BQL393236 BZZ393236:CAH393236 CJV393236:CKD393236 CTR393236:CTZ393236 DDN393236:DDV393236 DNJ393236:DNR393236 DXF393236:DXN393236 EHB393236:EHJ393236 EQX393236:ERF393236 FAT393236:FBB393236 FKP393236:FKX393236 FUL393236:FUT393236 GEH393236:GEP393236 GOD393236:GOL393236 GXZ393236:GYH393236 HHV393236:HID393236 HRR393236:HRZ393236 IBN393236:IBV393236 ILJ393236:ILR393236 IVF393236:IVN393236 JFB393236:JFJ393236 JOX393236:JPF393236 JYT393236:JZB393236 KIP393236:KIX393236 KSL393236:KST393236 LCH393236:LCP393236 LMD393236:LML393236 LVZ393236:LWH393236 MFV393236:MGD393236 MPR393236:MPZ393236 MZN393236:MZV393236 NJJ393236:NJR393236 NTF393236:NTN393236 ODB393236:ODJ393236 OMX393236:ONF393236 OWT393236:OXB393236 PGP393236:PGX393236 PQL393236:PQT393236 QAH393236:QAP393236 QKD393236:QKL393236 QTZ393236:QUH393236 RDV393236:RED393236 RNR393236:RNZ393236 RXN393236:RXV393236 SHJ393236:SHR393236 SRF393236:SRN393236 TBB393236:TBJ393236 TKX393236:TLF393236 TUT393236:TVB393236 UEP393236:UEX393236 UOL393236:UOT393236 UYH393236:UYP393236 VID393236:VIL393236 VRZ393236:VSH393236 WBV393236:WCD393236 WLR393236:WLZ393236 WVN393236:WVV393236 JB458772:JJ458772 SX458772:TF458772 ACT458772:ADB458772 AMP458772:AMX458772 AWL458772:AWT458772 BGH458772:BGP458772 BQD458772:BQL458772 BZZ458772:CAH458772 CJV458772:CKD458772 CTR458772:CTZ458772 DDN458772:DDV458772 DNJ458772:DNR458772 DXF458772:DXN458772 EHB458772:EHJ458772 EQX458772:ERF458772 FAT458772:FBB458772 FKP458772:FKX458772 FUL458772:FUT458772 GEH458772:GEP458772 GOD458772:GOL458772 GXZ458772:GYH458772 HHV458772:HID458772 HRR458772:HRZ458772 IBN458772:IBV458772 ILJ458772:ILR458772 IVF458772:IVN458772 JFB458772:JFJ458772 JOX458772:JPF458772 JYT458772:JZB458772 KIP458772:KIX458772 KSL458772:KST458772 LCH458772:LCP458772 LMD458772:LML458772 LVZ458772:LWH458772 MFV458772:MGD458772 MPR458772:MPZ458772 MZN458772:MZV458772 NJJ458772:NJR458772 NTF458772:NTN458772 ODB458772:ODJ458772 OMX458772:ONF458772 OWT458772:OXB458772 PGP458772:PGX458772 PQL458772:PQT458772 QAH458772:QAP458772 QKD458772:QKL458772 QTZ458772:QUH458772 RDV458772:RED458772 RNR458772:RNZ458772 RXN458772:RXV458772 SHJ458772:SHR458772 SRF458772:SRN458772 TBB458772:TBJ458772 TKX458772:TLF458772 TUT458772:TVB458772 UEP458772:UEX458772 UOL458772:UOT458772 UYH458772:UYP458772 VID458772:VIL458772 VRZ458772:VSH458772 WBV458772:WCD458772 WLR458772:WLZ458772 WVN458772:WVV458772 JB524308:JJ524308 SX524308:TF524308 ACT524308:ADB524308 AMP524308:AMX524308 AWL524308:AWT524308 BGH524308:BGP524308 BQD524308:BQL524308 BZZ524308:CAH524308 CJV524308:CKD524308 CTR524308:CTZ524308 DDN524308:DDV524308 DNJ524308:DNR524308 DXF524308:DXN524308 EHB524308:EHJ524308 EQX524308:ERF524308 FAT524308:FBB524308 FKP524308:FKX524308 FUL524308:FUT524308 GEH524308:GEP524308 GOD524308:GOL524308 GXZ524308:GYH524308 HHV524308:HID524308 HRR524308:HRZ524308 IBN524308:IBV524308 ILJ524308:ILR524308 IVF524308:IVN524308 JFB524308:JFJ524308 JOX524308:JPF524308 JYT524308:JZB524308 KIP524308:KIX524308 KSL524308:KST524308 LCH524308:LCP524308 LMD524308:LML524308 LVZ524308:LWH524308 MFV524308:MGD524308 MPR524308:MPZ524308 MZN524308:MZV524308 NJJ524308:NJR524308 NTF524308:NTN524308 ODB524308:ODJ524308 OMX524308:ONF524308 OWT524308:OXB524308 PGP524308:PGX524308 PQL524308:PQT524308 QAH524308:QAP524308 QKD524308:QKL524308 QTZ524308:QUH524308 RDV524308:RED524308 RNR524308:RNZ524308 RXN524308:RXV524308 SHJ524308:SHR524308 SRF524308:SRN524308 TBB524308:TBJ524308 TKX524308:TLF524308 TUT524308:TVB524308 UEP524308:UEX524308 UOL524308:UOT524308 UYH524308:UYP524308 VID524308:VIL524308 VRZ524308:VSH524308 WBV524308:WCD524308 WLR524308:WLZ524308 WVN524308:WVV524308 JB589844:JJ589844 SX589844:TF589844 ACT589844:ADB589844 AMP589844:AMX589844 AWL589844:AWT589844 BGH589844:BGP589844 BQD589844:BQL589844 BZZ589844:CAH589844 CJV589844:CKD589844 CTR589844:CTZ589844 DDN589844:DDV589844 DNJ589844:DNR589844 DXF589844:DXN589844 EHB589844:EHJ589844 EQX589844:ERF589844 FAT589844:FBB589844 FKP589844:FKX589844 FUL589844:FUT589844 GEH589844:GEP589844 GOD589844:GOL589844 GXZ589844:GYH589844 HHV589844:HID589844 HRR589844:HRZ589844 IBN589844:IBV589844 ILJ589844:ILR589844 IVF589844:IVN589844 JFB589844:JFJ589844 JOX589844:JPF589844 JYT589844:JZB589844 KIP589844:KIX589844 KSL589844:KST589844 LCH589844:LCP589844 LMD589844:LML589844 LVZ589844:LWH589844 MFV589844:MGD589844 MPR589844:MPZ589844 MZN589844:MZV589844 NJJ589844:NJR589844 NTF589844:NTN589844 ODB589844:ODJ589844 OMX589844:ONF589844 OWT589844:OXB589844 PGP589844:PGX589844 PQL589844:PQT589844 QAH589844:QAP589844 QKD589844:QKL589844 QTZ589844:QUH589844 RDV589844:RED589844 RNR589844:RNZ589844 RXN589844:RXV589844 SHJ589844:SHR589844 SRF589844:SRN589844 TBB589844:TBJ589844 TKX589844:TLF589844 TUT589844:TVB589844 UEP589844:UEX589844 UOL589844:UOT589844 UYH589844:UYP589844 VID589844:VIL589844 VRZ589844:VSH589844 WBV589844:WCD589844 WLR589844:WLZ589844 WVN589844:WVV589844 JB655380:JJ655380 SX655380:TF655380 ACT655380:ADB655380 AMP655380:AMX655380 AWL655380:AWT655380 BGH655380:BGP655380 BQD655380:BQL655380 BZZ655380:CAH655380 CJV655380:CKD655380 CTR655380:CTZ655380 DDN655380:DDV655380 DNJ655380:DNR655380 DXF655380:DXN655380 EHB655380:EHJ655380 EQX655380:ERF655380 FAT655380:FBB655380 FKP655380:FKX655380 FUL655380:FUT655380 GEH655380:GEP655380 GOD655380:GOL655380 GXZ655380:GYH655380 HHV655380:HID655380 HRR655380:HRZ655380 IBN655380:IBV655380 ILJ655380:ILR655380 IVF655380:IVN655380 JFB655380:JFJ655380 JOX655380:JPF655380 JYT655380:JZB655380 KIP655380:KIX655380 KSL655380:KST655380 LCH655380:LCP655380 LMD655380:LML655380 LVZ655380:LWH655380 MFV655380:MGD655380 MPR655380:MPZ655380 MZN655380:MZV655380 NJJ655380:NJR655380 NTF655380:NTN655380 ODB655380:ODJ655380 OMX655380:ONF655380 OWT655380:OXB655380 PGP655380:PGX655380 PQL655380:PQT655380 QAH655380:QAP655380 QKD655380:QKL655380 QTZ655380:QUH655380 RDV655380:RED655380 RNR655380:RNZ655380 RXN655380:RXV655380 SHJ655380:SHR655380 SRF655380:SRN655380 TBB655380:TBJ655380 TKX655380:TLF655380 TUT655380:TVB655380 UEP655380:UEX655380 UOL655380:UOT655380 UYH655380:UYP655380 VID655380:VIL655380 VRZ655380:VSH655380 WBV655380:WCD655380 WLR655380:WLZ655380 WVN655380:WVV655380 JB720916:JJ720916 SX720916:TF720916 ACT720916:ADB720916 AMP720916:AMX720916 AWL720916:AWT720916 BGH720916:BGP720916 BQD720916:BQL720916 BZZ720916:CAH720916 CJV720916:CKD720916 CTR720916:CTZ720916 DDN720916:DDV720916 DNJ720916:DNR720916 DXF720916:DXN720916 EHB720916:EHJ720916 EQX720916:ERF720916 FAT720916:FBB720916 FKP720916:FKX720916 FUL720916:FUT720916 GEH720916:GEP720916 GOD720916:GOL720916 GXZ720916:GYH720916 HHV720916:HID720916 HRR720916:HRZ720916 IBN720916:IBV720916 ILJ720916:ILR720916 IVF720916:IVN720916 JFB720916:JFJ720916 JOX720916:JPF720916 JYT720916:JZB720916 KIP720916:KIX720916 KSL720916:KST720916 LCH720916:LCP720916 LMD720916:LML720916 LVZ720916:LWH720916 MFV720916:MGD720916 MPR720916:MPZ720916 MZN720916:MZV720916 NJJ720916:NJR720916 NTF720916:NTN720916 ODB720916:ODJ720916 OMX720916:ONF720916 OWT720916:OXB720916 PGP720916:PGX720916 PQL720916:PQT720916 QAH720916:QAP720916 QKD720916:QKL720916 QTZ720916:QUH720916 RDV720916:RED720916 RNR720916:RNZ720916 RXN720916:RXV720916 SHJ720916:SHR720916 SRF720916:SRN720916 TBB720916:TBJ720916 TKX720916:TLF720916 TUT720916:TVB720916 UEP720916:UEX720916 UOL720916:UOT720916 UYH720916:UYP720916 VID720916:VIL720916 VRZ720916:VSH720916 WBV720916:WCD720916 WLR720916:WLZ720916 WVN720916:WVV720916 JB786452:JJ786452 SX786452:TF786452 ACT786452:ADB786452 AMP786452:AMX786452 AWL786452:AWT786452 BGH786452:BGP786452 BQD786452:BQL786452 BZZ786452:CAH786452 CJV786452:CKD786452 CTR786452:CTZ786452 DDN786452:DDV786452 DNJ786452:DNR786452 DXF786452:DXN786452 EHB786452:EHJ786452 EQX786452:ERF786452 FAT786452:FBB786452 FKP786452:FKX786452 FUL786452:FUT786452 GEH786452:GEP786452 GOD786452:GOL786452 GXZ786452:GYH786452 HHV786452:HID786452 HRR786452:HRZ786452 IBN786452:IBV786452 ILJ786452:ILR786452 IVF786452:IVN786452 JFB786452:JFJ786452 JOX786452:JPF786452 JYT786452:JZB786452 KIP786452:KIX786452 KSL786452:KST786452 LCH786452:LCP786452 LMD786452:LML786452 LVZ786452:LWH786452 MFV786452:MGD786452 MPR786452:MPZ786452 MZN786452:MZV786452 NJJ786452:NJR786452 NTF786452:NTN786452 ODB786452:ODJ786452 OMX786452:ONF786452 OWT786452:OXB786452 PGP786452:PGX786452 PQL786452:PQT786452 QAH786452:QAP786452 QKD786452:QKL786452 QTZ786452:QUH786452 RDV786452:RED786452 RNR786452:RNZ786452 RXN786452:RXV786452 SHJ786452:SHR786452 SRF786452:SRN786452 TBB786452:TBJ786452 TKX786452:TLF786452 TUT786452:TVB786452 UEP786452:UEX786452 UOL786452:UOT786452 UYH786452:UYP786452 VID786452:VIL786452 VRZ786452:VSH786452 WBV786452:WCD786452 WLR786452:WLZ786452 WVN786452:WVV786452 JB851988:JJ851988 SX851988:TF851988 ACT851988:ADB851988 AMP851988:AMX851988 AWL851988:AWT851988 BGH851988:BGP851988 BQD851988:BQL851988 BZZ851988:CAH851988 CJV851988:CKD851988 CTR851988:CTZ851988 DDN851988:DDV851988 DNJ851988:DNR851988 DXF851988:DXN851988 EHB851988:EHJ851988 EQX851988:ERF851988 FAT851988:FBB851988 FKP851988:FKX851988 FUL851988:FUT851988 GEH851988:GEP851988 GOD851988:GOL851988 GXZ851988:GYH851988 HHV851988:HID851988 HRR851988:HRZ851988 IBN851988:IBV851988 ILJ851988:ILR851988 IVF851988:IVN851988 JFB851988:JFJ851988 JOX851988:JPF851988 JYT851988:JZB851988 KIP851988:KIX851988 KSL851988:KST851988 LCH851988:LCP851988 LMD851988:LML851988 LVZ851988:LWH851988 MFV851988:MGD851988 MPR851988:MPZ851988 MZN851988:MZV851988 NJJ851988:NJR851988 NTF851988:NTN851988 ODB851988:ODJ851988 OMX851988:ONF851988 OWT851988:OXB851988 PGP851988:PGX851988 PQL851988:PQT851988 QAH851988:QAP851988 QKD851988:QKL851988 QTZ851988:QUH851988 RDV851988:RED851988 RNR851988:RNZ851988 RXN851988:RXV851988 SHJ851988:SHR851988 SRF851988:SRN851988 TBB851988:TBJ851988 TKX851988:TLF851988 TUT851988:TVB851988 UEP851988:UEX851988 UOL851988:UOT851988 UYH851988:UYP851988 VID851988:VIL851988 VRZ851988:VSH851988 WBV851988:WCD851988 WLR851988:WLZ851988 WVN851988:WVV851988 JB917524:JJ917524 SX917524:TF917524 ACT917524:ADB917524 AMP917524:AMX917524 AWL917524:AWT917524 BGH917524:BGP917524 BQD917524:BQL917524 BZZ917524:CAH917524 CJV917524:CKD917524 CTR917524:CTZ917524 DDN917524:DDV917524 DNJ917524:DNR917524 DXF917524:DXN917524 EHB917524:EHJ917524 EQX917524:ERF917524 FAT917524:FBB917524 FKP917524:FKX917524 FUL917524:FUT917524 GEH917524:GEP917524 GOD917524:GOL917524 GXZ917524:GYH917524 HHV917524:HID917524 HRR917524:HRZ917524 IBN917524:IBV917524 ILJ917524:ILR917524 IVF917524:IVN917524 JFB917524:JFJ917524 JOX917524:JPF917524 JYT917524:JZB917524 KIP917524:KIX917524 KSL917524:KST917524 LCH917524:LCP917524 LMD917524:LML917524 LVZ917524:LWH917524 MFV917524:MGD917524 MPR917524:MPZ917524 MZN917524:MZV917524 NJJ917524:NJR917524 NTF917524:NTN917524 ODB917524:ODJ917524 OMX917524:ONF917524 OWT917524:OXB917524 PGP917524:PGX917524 PQL917524:PQT917524 QAH917524:QAP917524 QKD917524:QKL917524 QTZ917524:QUH917524 RDV917524:RED917524 RNR917524:RNZ917524 RXN917524:RXV917524 SHJ917524:SHR917524 SRF917524:SRN917524 TBB917524:TBJ917524 TKX917524:TLF917524 TUT917524:TVB917524 UEP917524:UEX917524 UOL917524:UOT917524 UYH917524:UYP917524 VID917524:VIL917524 VRZ917524:VSH917524 WBV917524:WCD917524 WLR917524:WLZ917524 WVN917524:WVV917524 JB983060:JJ983060 SX983060:TF983060 ACT983060:ADB983060 AMP983060:AMX983060 AWL983060:AWT983060 BGH983060:BGP983060 BQD983060:BQL983060 BZZ983060:CAH983060 CJV983060:CKD983060 CTR983060:CTZ983060 DDN983060:DDV983060 DNJ983060:DNR983060 DXF983060:DXN983060 EHB983060:EHJ983060 EQX983060:ERF983060 FAT983060:FBB983060 FKP983060:FKX983060 FUL983060:FUT983060 GEH983060:GEP983060 GOD983060:GOL983060 GXZ983060:GYH983060 HHV983060:HID983060 HRR983060:HRZ983060 IBN983060:IBV983060 ILJ983060:ILR983060 IVF983060:IVN983060 JFB983060:JFJ983060 JOX983060:JPF983060 JYT983060:JZB983060 KIP983060:KIX983060 KSL983060:KST983060 LCH983060:LCP983060 LMD983060:LML983060 LVZ983060:LWH983060 MFV983060:MGD983060 MPR983060:MPZ983060 MZN983060:MZV983060 NJJ983060:NJR983060 NTF983060:NTN983060 ODB983060:ODJ983060 OMX983060:ONF983060 OWT983060:OXB983060 PGP983060:PGX983060 PQL983060:PQT983060 QAH983060:QAP983060 QKD983060:QKL983060 QTZ983060:QUH983060 RDV983060:RED983060 RNR983060:RNZ983060 RXN983060:RXV983060 SHJ983060:SHR983060 SRF983060:SRN983060 TBB983060:TBJ983060 TKX983060:TLF983060 TUT983060:TVB983060 UEP983060:UEX983060 UOL983060:UOT983060 UYH983060:UYP983060 VID983060:VIL983060 VRZ983060:VSH983060 WBV983060:WCD983060 WLR983060:WLZ983060 I65555:Q65555 I983059:Q983059 I917523:Q917523 I851987:Q851987 I786451:Q786451 I720915:Q720915 I655379:Q655379 I589843:Q589843 I524307:Q524307 I458771:Q458771 I393235:Q393235 I327699:Q327699 I262163:Q262163 I196627:Q196627 I131091:Q131091 C19" xr:uid="{00000000-0002-0000-0000-000006000000}">
      <formula1>#REF!</formula1>
    </dataValidation>
    <dataValidation type="list" allowBlank="1" showInputMessage="1" showErrorMessage="1" sqref="D5:N5" xr:uid="{00000000-0002-0000-0000-000007000000}">
      <formula1>"Fiber-Buried, Fiber-Aerial,Drop-Buried Copper, Buried Cable-Metallic, Buried Cable-Copper, Aerial Cable-Copper, Buried Cable-Metallic, Aerial Cable-Metallic"</formula1>
    </dataValidation>
    <dataValidation type="whole" allowBlank="1" showInputMessage="1" showErrorMessage="1" sqref="O16:P27" xr:uid="{00000000-0002-0000-0000-000009000000}">
      <formula1>0</formula1>
      <formula2>9999999</formula2>
    </dataValidation>
    <dataValidation type="list" allowBlank="1" showInputMessage="1" showErrorMessage="1" sqref="I4:Q4" xr:uid="{00000000-0002-0000-0000-00000B000000}">
      <formula1>INDIRECT(D1)</formula1>
    </dataValidation>
  </dataValidations>
  <pageMargins left="0.45" right="0.45" top="0.75" bottom="0.75" header="0.3" footer="0.3"/>
  <pageSetup scale="7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'Data Sheet'!$A$2:$A$9</xm:f>
          </x14:formula1>
          <xm:sqref>I1:O2</xm:sqref>
        </x14:dataValidation>
        <x14:dataValidation type="list" allowBlank="1" showInputMessage="1" showErrorMessage="1" xr:uid="{00000000-0002-0000-0000-00000D000000}">
          <x14:formula1>
            <xm:f>'Data Sheet'!$A$12:$D$12</xm:f>
          </x14:formula1>
          <xm:sqref>D1:F2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462"/>
  <sheetViews>
    <sheetView workbookViewId="0">
      <selection sqref="A1:P9"/>
    </sheetView>
  </sheetViews>
  <sheetFormatPr defaultRowHeight="15" x14ac:dyDescent="0.25"/>
  <cols>
    <col min="1" max="1" width="19.140625" customWidth="1"/>
    <col min="2" max="2" width="19.5703125" bestFit="1" customWidth="1"/>
    <col min="3" max="8" width="15" customWidth="1"/>
    <col min="9" max="9" width="16.85546875" bestFit="1" customWidth="1"/>
    <col min="10" max="13" width="15" customWidth="1"/>
    <col min="14" max="14" width="24.140625" bestFit="1" customWidth="1"/>
    <col min="15" max="15" width="24.140625" customWidth="1"/>
    <col min="16" max="16" width="27.42578125" bestFit="1" customWidth="1"/>
  </cols>
  <sheetData>
    <row r="1" spans="1:16" x14ac:dyDescent="0.25">
      <c r="A1" s="26" t="s">
        <v>265</v>
      </c>
      <c r="B1" s="23" t="s">
        <v>42</v>
      </c>
      <c r="C1" s="23" t="s">
        <v>61</v>
      </c>
      <c r="D1" s="23" t="s">
        <v>40</v>
      </c>
      <c r="E1" s="23" t="s">
        <v>27</v>
      </c>
      <c r="F1" s="23" t="s">
        <v>28</v>
      </c>
      <c r="G1" s="23" t="s">
        <v>46</v>
      </c>
      <c r="H1" s="27" t="s">
        <v>47</v>
      </c>
      <c r="I1" s="22" t="s">
        <v>270</v>
      </c>
      <c r="J1" s="22" t="s">
        <v>48</v>
      </c>
      <c r="K1" s="22" t="s">
        <v>44</v>
      </c>
      <c r="L1" s="22" t="s">
        <v>801</v>
      </c>
      <c r="M1" s="22" t="s">
        <v>66</v>
      </c>
      <c r="N1" s="22" t="s">
        <v>526</v>
      </c>
      <c r="O1" s="22" t="s">
        <v>526</v>
      </c>
      <c r="P1" s="106" t="s">
        <v>527</v>
      </c>
    </row>
    <row r="2" spans="1:16" x14ac:dyDescent="0.25">
      <c r="A2" s="26" t="s">
        <v>266</v>
      </c>
      <c r="B2" s="82">
        <v>1.6153999999999999</v>
      </c>
      <c r="C2" s="82">
        <v>3.2454000000000001</v>
      </c>
      <c r="D2" s="82">
        <v>42.797049999999999</v>
      </c>
      <c r="E2" s="82">
        <v>11.488899999999999</v>
      </c>
      <c r="F2" s="82">
        <v>0.12</v>
      </c>
      <c r="G2" s="82">
        <v>8.9</v>
      </c>
      <c r="H2" s="82">
        <v>1.9</v>
      </c>
      <c r="I2" s="103">
        <v>1.9</v>
      </c>
      <c r="J2" s="82">
        <v>1.6370499999999999</v>
      </c>
      <c r="K2" s="82">
        <v>39.116849999999999</v>
      </c>
      <c r="L2" s="83">
        <v>12.5</v>
      </c>
      <c r="M2" s="26">
        <v>227.85</v>
      </c>
      <c r="N2" s="20">
        <v>650</v>
      </c>
      <c r="O2" s="20">
        <v>1000</v>
      </c>
      <c r="P2" s="28" t="s">
        <v>528</v>
      </c>
    </row>
    <row r="3" spans="1:16" x14ac:dyDescent="0.25">
      <c r="A3" s="26" t="s">
        <v>530</v>
      </c>
      <c r="B3" s="82">
        <v>2.1309999999999998</v>
      </c>
      <c r="C3" s="82">
        <v>3.931</v>
      </c>
      <c r="D3" s="82">
        <v>73.823499999999996</v>
      </c>
      <c r="E3" s="82">
        <v>15.709000000000001</v>
      </c>
      <c r="F3" s="82">
        <v>0.17</v>
      </c>
      <c r="G3" s="82">
        <v>7.97</v>
      </c>
      <c r="H3" s="82">
        <v>1.9</v>
      </c>
      <c r="I3" s="104">
        <v>3.7</v>
      </c>
      <c r="J3" s="82">
        <v>2.1625000000000001</v>
      </c>
      <c r="K3" s="82">
        <v>40.603499999999997</v>
      </c>
      <c r="L3" s="83">
        <v>12.5</v>
      </c>
      <c r="M3" s="26">
        <v>227.85</v>
      </c>
      <c r="N3" s="20">
        <v>650</v>
      </c>
      <c r="O3" s="20">
        <v>1000</v>
      </c>
      <c r="P3" s="28" t="s">
        <v>528</v>
      </c>
    </row>
    <row r="4" spans="1:16" x14ac:dyDescent="0.25">
      <c r="A4" s="26" t="s">
        <v>267</v>
      </c>
      <c r="B4" s="82">
        <v>1.5365</v>
      </c>
      <c r="C4" s="82">
        <v>5.1665000000000001</v>
      </c>
      <c r="D4" s="82">
        <v>52.737000000000002</v>
      </c>
      <c r="E4" s="82">
        <v>12.3889</v>
      </c>
      <c r="F4" s="82">
        <v>0.13</v>
      </c>
      <c r="G4" s="82">
        <v>8.75</v>
      </c>
      <c r="H4" s="82">
        <v>1.4</v>
      </c>
      <c r="I4" s="103">
        <v>1.6</v>
      </c>
      <c r="J4" s="82">
        <v>1.5891999999999999</v>
      </c>
      <c r="K4" s="82">
        <v>32.668700000000001</v>
      </c>
      <c r="L4" s="83">
        <v>12.5</v>
      </c>
      <c r="M4" s="26">
        <v>227.85</v>
      </c>
      <c r="N4" s="20">
        <v>650</v>
      </c>
      <c r="O4" s="20">
        <v>1000</v>
      </c>
      <c r="P4" s="28" t="s">
        <v>528</v>
      </c>
    </row>
    <row r="5" spans="1:16" x14ac:dyDescent="0.25">
      <c r="A5" s="26" t="s">
        <v>268</v>
      </c>
      <c r="B5" s="82">
        <v>1.985125</v>
      </c>
      <c r="C5" s="82">
        <v>2.6151249999999999</v>
      </c>
      <c r="D5" s="82">
        <v>46.853937999999999</v>
      </c>
      <c r="E5" s="82">
        <v>14.798125000000001</v>
      </c>
      <c r="F5" s="82">
        <v>0.15</v>
      </c>
      <c r="G5" s="82">
        <v>9.9</v>
      </c>
      <c r="H5" s="82">
        <v>1.84</v>
      </c>
      <c r="I5" s="104">
        <v>2.56</v>
      </c>
      <c r="J5" s="82">
        <v>2.0271880000000002</v>
      </c>
      <c r="K5" s="82">
        <v>33.671061999999999</v>
      </c>
      <c r="L5" s="83">
        <v>12.5</v>
      </c>
      <c r="M5" s="26">
        <v>200</v>
      </c>
      <c r="N5" s="20">
        <v>1250</v>
      </c>
      <c r="O5" s="20">
        <v>1000</v>
      </c>
      <c r="P5" s="28" t="s">
        <v>529</v>
      </c>
    </row>
    <row r="6" spans="1:16" x14ac:dyDescent="0.25">
      <c r="A6" s="26" t="s">
        <v>531</v>
      </c>
      <c r="B6" s="82">
        <v>1.8051250000000001</v>
      </c>
      <c r="C6" s="82">
        <v>2.5251250000000001</v>
      </c>
      <c r="D6" s="82">
        <v>39.783937999999999</v>
      </c>
      <c r="E6" s="82">
        <v>13.958125000000001</v>
      </c>
      <c r="F6" s="82">
        <v>0.05</v>
      </c>
      <c r="G6" s="82">
        <v>9.25</v>
      </c>
      <c r="H6" s="82">
        <v>1.8</v>
      </c>
      <c r="I6" s="82">
        <v>2.5499999999999998</v>
      </c>
      <c r="J6" s="82">
        <v>1.8371869999999999</v>
      </c>
      <c r="K6" s="82">
        <v>30.041062</v>
      </c>
      <c r="L6" s="83">
        <v>12.5</v>
      </c>
      <c r="M6" s="26">
        <v>200</v>
      </c>
      <c r="N6" s="20">
        <v>1250</v>
      </c>
      <c r="O6" s="20">
        <v>1000</v>
      </c>
      <c r="P6" s="28" t="s">
        <v>529</v>
      </c>
    </row>
    <row r="7" spans="1:16" x14ac:dyDescent="0.25">
      <c r="A7" s="20" t="s">
        <v>533</v>
      </c>
      <c r="B7" s="81">
        <v>1.85</v>
      </c>
      <c r="C7" s="81">
        <v>4.5</v>
      </c>
      <c r="D7" s="81">
        <v>35</v>
      </c>
      <c r="E7" s="81">
        <v>18</v>
      </c>
      <c r="F7" s="81">
        <v>0.2</v>
      </c>
      <c r="G7" s="105">
        <v>10</v>
      </c>
      <c r="H7" s="81">
        <v>1.85</v>
      </c>
      <c r="I7" s="81">
        <v>4.5</v>
      </c>
      <c r="J7" s="81">
        <v>1.95</v>
      </c>
      <c r="K7" s="81">
        <v>20</v>
      </c>
      <c r="L7" s="83">
        <v>12.5</v>
      </c>
      <c r="M7" s="20">
        <v>200</v>
      </c>
      <c r="N7" s="84">
        <v>675</v>
      </c>
      <c r="O7" s="20">
        <v>1000</v>
      </c>
    </row>
    <row r="8" spans="1:16" x14ac:dyDescent="0.25">
      <c r="A8" s="20" t="s">
        <v>534</v>
      </c>
      <c r="B8" s="80">
        <v>1.79</v>
      </c>
      <c r="C8" s="80">
        <v>3.75</v>
      </c>
      <c r="D8" s="80">
        <v>38</v>
      </c>
      <c r="E8" s="80">
        <v>18</v>
      </c>
      <c r="F8" s="80">
        <v>0.1</v>
      </c>
      <c r="G8" s="80">
        <v>10.5</v>
      </c>
      <c r="H8" s="80">
        <v>2.42</v>
      </c>
      <c r="I8" s="80">
        <v>3.98</v>
      </c>
      <c r="J8" s="80">
        <v>1.85</v>
      </c>
      <c r="K8" s="80">
        <v>22</v>
      </c>
      <c r="L8" s="83">
        <v>12.5</v>
      </c>
      <c r="M8" s="20">
        <v>200</v>
      </c>
      <c r="N8" s="84">
        <v>675</v>
      </c>
      <c r="O8" s="20">
        <v>1000</v>
      </c>
    </row>
    <row r="9" spans="1:16" x14ac:dyDescent="0.25">
      <c r="A9" s="20" t="s">
        <v>535</v>
      </c>
      <c r="B9" s="80">
        <v>1.43</v>
      </c>
      <c r="C9" s="80">
        <v>3.14</v>
      </c>
      <c r="D9" s="80">
        <v>19.8</v>
      </c>
      <c r="E9" s="80">
        <v>6.6</v>
      </c>
      <c r="F9" s="80">
        <v>0.17</v>
      </c>
      <c r="G9" s="80">
        <v>9.4600000000000009</v>
      </c>
      <c r="H9" s="80">
        <v>1.61</v>
      </c>
      <c r="I9" s="80">
        <v>3.14</v>
      </c>
      <c r="J9" s="80">
        <v>1.43</v>
      </c>
      <c r="K9" s="80">
        <v>33</v>
      </c>
      <c r="L9" s="83">
        <v>12.5</v>
      </c>
      <c r="M9" s="20">
        <v>200</v>
      </c>
      <c r="N9" s="84">
        <v>675</v>
      </c>
      <c r="O9" s="20">
        <v>1000</v>
      </c>
    </row>
    <row r="12" spans="1:16" x14ac:dyDescent="0.25">
      <c r="A12" s="44" t="s">
        <v>269</v>
      </c>
      <c r="B12" s="44" t="s">
        <v>273</v>
      </c>
      <c r="C12" s="26" t="s">
        <v>536</v>
      </c>
      <c r="D12" s="26" t="s">
        <v>537</v>
      </c>
    </row>
    <row r="13" spans="1:16" x14ac:dyDescent="0.25">
      <c r="A13" s="29" t="s">
        <v>274</v>
      </c>
      <c r="B13" s="45" t="s">
        <v>227</v>
      </c>
      <c r="C13" s="26" t="s">
        <v>610</v>
      </c>
      <c r="D13" s="86" t="s">
        <v>538</v>
      </c>
    </row>
    <row r="14" spans="1:16" x14ac:dyDescent="0.25">
      <c r="A14" s="46" t="s">
        <v>275</v>
      </c>
      <c r="B14" s="45" t="s">
        <v>102</v>
      </c>
      <c r="C14" s="26" t="s">
        <v>611</v>
      </c>
      <c r="D14" s="86" t="s">
        <v>539</v>
      </c>
    </row>
    <row r="15" spans="1:16" x14ac:dyDescent="0.25">
      <c r="A15" s="47" t="s">
        <v>276</v>
      </c>
      <c r="B15" s="45" t="s">
        <v>228</v>
      </c>
      <c r="C15" s="26" t="s">
        <v>612</v>
      </c>
      <c r="D15" s="86" t="s">
        <v>540</v>
      </c>
    </row>
    <row r="16" spans="1:16" x14ac:dyDescent="0.25">
      <c r="A16" s="48" t="s">
        <v>277</v>
      </c>
      <c r="B16" s="45" t="s">
        <v>208</v>
      </c>
      <c r="C16" s="26" t="s">
        <v>613</v>
      </c>
      <c r="D16" s="86" t="s">
        <v>541</v>
      </c>
    </row>
    <row r="17" spans="1:4" x14ac:dyDescent="0.25">
      <c r="A17" s="30" t="s">
        <v>278</v>
      </c>
      <c r="B17" s="45" t="s">
        <v>86</v>
      </c>
      <c r="C17" s="26" t="s">
        <v>614</v>
      </c>
      <c r="D17" s="86" t="s">
        <v>542</v>
      </c>
    </row>
    <row r="18" spans="1:4" x14ac:dyDescent="0.25">
      <c r="A18" s="29" t="s">
        <v>279</v>
      </c>
      <c r="B18" s="45" t="s">
        <v>229</v>
      </c>
      <c r="C18" s="26" t="s">
        <v>615</v>
      </c>
      <c r="D18" s="86" t="s">
        <v>543</v>
      </c>
    </row>
    <row r="19" spans="1:4" x14ac:dyDescent="0.25">
      <c r="A19" s="31" t="s">
        <v>280</v>
      </c>
      <c r="B19" s="45" t="s">
        <v>209</v>
      </c>
      <c r="C19" s="26" t="s">
        <v>616</v>
      </c>
      <c r="D19" s="86" t="s">
        <v>544</v>
      </c>
    </row>
    <row r="20" spans="1:4" x14ac:dyDescent="0.25">
      <c r="A20" s="47" t="s">
        <v>281</v>
      </c>
      <c r="B20" s="45" t="s">
        <v>195</v>
      </c>
      <c r="C20" s="26" t="s">
        <v>617</v>
      </c>
      <c r="D20" s="86" t="s">
        <v>545</v>
      </c>
    </row>
    <row r="21" spans="1:4" x14ac:dyDescent="0.25">
      <c r="A21" s="31" t="s">
        <v>282</v>
      </c>
      <c r="B21" s="45" t="s">
        <v>230</v>
      </c>
      <c r="C21" s="26" t="s">
        <v>618</v>
      </c>
      <c r="D21" s="86" t="s">
        <v>546</v>
      </c>
    </row>
    <row r="22" spans="1:4" x14ac:dyDescent="0.25">
      <c r="A22" s="32" t="s">
        <v>283</v>
      </c>
      <c r="B22" s="45" t="s">
        <v>249</v>
      </c>
      <c r="C22" s="26" t="s">
        <v>619</v>
      </c>
      <c r="D22" s="86" t="s">
        <v>547</v>
      </c>
    </row>
    <row r="23" spans="1:4" x14ac:dyDescent="0.25">
      <c r="A23" s="32" t="s">
        <v>284</v>
      </c>
      <c r="B23" s="45" t="s">
        <v>196</v>
      </c>
      <c r="C23" s="26" t="s">
        <v>620</v>
      </c>
      <c r="D23" s="86" t="s">
        <v>548</v>
      </c>
    </row>
    <row r="24" spans="1:4" x14ac:dyDescent="0.25">
      <c r="A24" s="47" t="s">
        <v>285</v>
      </c>
      <c r="B24" s="45" t="s">
        <v>87</v>
      </c>
      <c r="C24" s="26" t="s">
        <v>621</v>
      </c>
      <c r="D24" s="86" t="s">
        <v>549</v>
      </c>
    </row>
    <row r="25" spans="1:4" x14ac:dyDescent="0.25">
      <c r="A25" s="29" t="s">
        <v>286</v>
      </c>
      <c r="B25" s="45" t="s">
        <v>177</v>
      </c>
      <c r="C25" s="26" t="s">
        <v>622</v>
      </c>
      <c r="D25" s="86" t="s">
        <v>550</v>
      </c>
    </row>
    <row r="26" spans="1:4" x14ac:dyDescent="0.25">
      <c r="A26" s="29" t="s">
        <v>287</v>
      </c>
      <c r="B26" s="45" t="s">
        <v>210</v>
      </c>
      <c r="C26" s="26" t="s">
        <v>623</v>
      </c>
      <c r="D26" s="86" t="s">
        <v>551</v>
      </c>
    </row>
    <row r="27" spans="1:4" x14ac:dyDescent="0.25">
      <c r="A27" s="29" t="s">
        <v>288</v>
      </c>
      <c r="B27" s="45" t="s">
        <v>149</v>
      </c>
      <c r="C27" s="26" t="s">
        <v>624</v>
      </c>
      <c r="D27" s="86" t="s">
        <v>552</v>
      </c>
    </row>
    <row r="28" spans="1:4" x14ac:dyDescent="0.25">
      <c r="A28" s="29" t="s">
        <v>289</v>
      </c>
      <c r="B28" s="45" t="s">
        <v>197</v>
      </c>
      <c r="C28" s="26" t="s">
        <v>625</v>
      </c>
      <c r="D28" s="86" t="s">
        <v>553</v>
      </c>
    </row>
    <row r="29" spans="1:4" x14ac:dyDescent="0.25">
      <c r="A29" s="29" t="s">
        <v>290</v>
      </c>
      <c r="B29" s="45" t="s">
        <v>150</v>
      </c>
      <c r="C29" s="26" t="s">
        <v>626</v>
      </c>
      <c r="D29" s="86" t="s">
        <v>554</v>
      </c>
    </row>
    <row r="30" spans="1:4" x14ac:dyDescent="0.25">
      <c r="A30" s="32" t="s">
        <v>291</v>
      </c>
      <c r="B30" s="45" t="s">
        <v>231</v>
      </c>
      <c r="C30" s="26" t="s">
        <v>627</v>
      </c>
      <c r="D30" s="86" t="s">
        <v>555</v>
      </c>
    </row>
    <row r="31" spans="1:4" x14ac:dyDescent="0.25">
      <c r="A31" s="47" t="s">
        <v>292</v>
      </c>
      <c r="B31" s="45" t="s">
        <v>232</v>
      </c>
      <c r="C31" s="26" t="s">
        <v>628</v>
      </c>
      <c r="D31" s="86" t="s">
        <v>556</v>
      </c>
    </row>
    <row r="32" spans="1:4" x14ac:dyDescent="0.25">
      <c r="A32" s="47" t="s">
        <v>293</v>
      </c>
      <c r="B32" s="45" t="s">
        <v>211</v>
      </c>
      <c r="C32" s="26" t="s">
        <v>629</v>
      </c>
      <c r="D32" s="86" t="s">
        <v>557</v>
      </c>
    </row>
    <row r="33" spans="1:4" x14ac:dyDescent="0.25">
      <c r="A33" s="47" t="s">
        <v>294</v>
      </c>
      <c r="B33" s="45" t="s">
        <v>88</v>
      </c>
      <c r="C33" s="26" t="s">
        <v>630</v>
      </c>
      <c r="D33" s="86" t="s">
        <v>558</v>
      </c>
    </row>
    <row r="34" spans="1:4" x14ac:dyDescent="0.25">
      <c r="A34" s="29" t="s">
        <v>295</v>
      </c>
      <c r="B34" s="45" t="s">
        <v>120</v>
      </c>
      <c r="C34" s="26" t="s">
        <v>631</v>
      </c>
      <c r="D34" s="86" t="s">
        <v>559</v>
      </c>
    </row>
    <row r="35" spans="1:4" x14ac:dyDescent="0.25">
      <c r="A35" s="30" t="s">
        <v>296</v>
      </c>
      <c r="B35" s="45" t="s">
        <v>121</v>
      </c>
      <c r="C35" s="26" t="s">
        <v>632</v>
      </c>
      <c r="D35" s="86" t="s">
        <v>560</v>
      </c>
    </row>
    <row r="36" spans="1:4" x14ac:dyDescent="0.25">
      <c r="A36" s="33" t="s">
        <v>297</v>
      </c>
      <c r="B36" s="45" t="s">
        <v>72</v>
      </c>
      <c r="C36" s="26" t="s">
        <v>633</v>
      </c>
      <c r="D36" s="86" t="s">
        <v>561</v>
      </c>
    </row>
    <row r="37" spans="1:4" x14ac:dyDescent="0.25">
      <c r="A37" s="34" t="s">
        <v>298</v>
      </c>
      <c r="B37" s="45" t="s">
        <v>122</v>
      </c>
      <c r="C37" s="26" t="s">
        <v>634</v>
      </c>
      <c r="D37" s="86" t="s">
        <v>562</v>
      </c>
    </row>
    <row r="38" spans="1:4" x14ac:dyDescent="0.25">
      <c r="A38" s="34" t="s">
        <v>299</v>
      </c>
      <c r="B38" s="45" t="s">
        <v>151</v>
      </c>
      <c r="C38" s="26" t="s">
        <v>635</v>
      </c>
      <c r="D38" s="86" t="s">
        <v>563</v>
      </c>
    </row>
    <row r="39" spans="1:4" x14ac:dyDescent="0.25">
      <c r="A39" s="47" t="s">
        <v>300</v>
      </c>
      <c r="B39" s="45" t="s">
        <v>89</v>
      </c>
      <c r="C39" s="26" t="s">
        <v>636</v>
      </c>
      <c r="D39" s="86" t="s">
        <v>564</v>
      </c>
    </row>
    <row r="40" spans="1:4" x14ac:dyDescent="0.25">
      <c r="A40" s="29" t="s">
        <v>301</v>
      </c>
      <c r="B40" s="45" t="s">
        <v>123</v>
      </c>
      <c r="C40" s="26" t="s">
        <v>637</v>
      </c>
      <c r="D40" s="86" t="s">
        <v>565</v>
      </c>
    </row>
    <row r="41" spans="1:4" x14ac:dyDescent="0.25">
      <c r="A41" s="30" t="s">
        <v>302</v>
      </c>
      <c r="B41" s="45" t="s">
        <v>73</v>
      </c>
      <c r="C41" s="26" t="s">
        <v>638</v>
      </c>
      <c r="D41" s="86" t="s">
        <v>566</v>
      </c>
    </row>
    <row r="42" spans="1:4" x14ac:dyDescent="0.25">
      <c r="A42" s="34" t="s">
        <v>303</v>
      </c>
      <c r="B42" s="45" t="s">
        <v>152</v>
      </c>
      <c r="C42" s="26" t="s">
        <v>639</v>
      </c>
      <c r="D42" s="86" t="s">
        <v>567</v>
      </c>
    </row>
    <row r="43" spans="1:4" x14ac:dyDescent="0.25">
      <c r="A43" s="34" t="s">
        <v>304</v>
      </c>
      <c r="B43" s="45" t="s">
        <v>250</v>
      </c>
      <c r="C43" s="26" t="s">
        <v>640</v>
      </c>
      <c r="D43" s="86" t="s">
        <v>568</v>
      </c>
    </row>
    <row r="44" spans="1:4" x14ac:dyDescent="0.25">
      <c r="A44" s="30" t="s">
        <v>305</v>
      </c>
      <c r="B44" s="45" t="s">
        <v>251</v>
      </c>
      <c r="C44" s="26" t="s">
        <v>641</v>
      </c>
      <c r="D44" s="86" t="s">
        <v>569</v>
      </c>
    </row>
    <row r="45" spans="1:4" x14ac:dyDescent="0.25">
      <c r="A45" s="34" t="s">
        <v>306</v>
      </c>
      <c r="B45" s="45" t="s">
        <v>233</v>
      </c>
      <c r="C45" s="26" t="s">
        <v>642</v>
      </c>
      <c r="D45" s="86" t="s">
        <v>570</v>
      </c>
    </row>
    <row r="46" spans="1:4" x14ac:dyDescent="0.25">
      <c r="A46" s="47" t="s">
        <v>307</v>
      </c>
      <c r="B46" s="45" t="s">
        <v>198</v>
      </c>
      <c r="C46" s="26" t="s">
        <v>643</v>
      </c>
      <c r="D46" s="86" t="s">
        <v>571</v>
      </c>
    </row>
    <row r="47" spans="1:4" x14ac:dyDescent="0.25">
      <c r="A47" s="30" t="s">
        <v>308</v>
      </c>
      <c r="B47" s="45" t="s">
        <v>199</v>
      </c>
      <c r="C47" s="26" t="s">
        <v>644</v>
      </c>
      <c r="D47" s="86" t="s">
        <v>572</v>
      </c>
    </row>
    <row r="48" spans="1:4" x14ac:dyDescent="0.25">
      <c r="A48" s="29" t="s">
        <v>309</v>
      </c>
      <c r="B48" s="45" t="s">
        <v>234</v>
      </c>
      <c r="C48" s="26" t="s">
        <v>645</v>
      </c>
      <c r="D48" s="86" t="s">
        <v>573</v>
      </c>
    </row>
    <row r="49" spans="1:4" x14ac:dyDescent="0.25">
      <c r="A49" s="34" t="s">
        <v>310</v>
      </c>
      <c r="B49" s="45" t="s">
        <v>178</v>
      </c>
      <c r="C49" s="26" t="s">
        <v>646</v>
      </c>
      <c r="D49" s="86" t="s">
        <v>574</v>
      </c>
    </row>
    <row r="50" spans="1:4" x14ac:dyDescent="0.25">
      <c r="A50" s="47" t="s">
        <v>311</v>
      </c>
      <c r="B50" s="45" t="s">
        <v>103</v>
      </c>
      <c r="C50" s="26" t="s">
        <v>647</v>
      </c>
      <c r="D50" s="86" t="s">
        <v>575</v>
      </c>
    </row>
    <row r="51" spans="1:4" x14ac:dyDescent="0.25">
      <c r="A51" s="32" t="s">
        <v>312</v>
      </c>
      <c r="B51" s="45" t="s">
        <v>124</v>
      </c>
      <c r="C51" s="26" t="s">
        <v>648</v>
      </c>
      <c r="D51" s="86" t="s">
        <v>576</v>
      </c>
    </row>
    <row r="52" spans="1:4" x14ac:dyDescent="0.25">
      <c r="A52" s="32" t="s">
        <v>313</v>
      </c>
      <c r="B52" s="45" t="s">
        <v>125</v>
      </c>
      <c r="C52" s="26" t="s">
        <v>649</v>
      </c>
      <c r="D52" s="86" t="s">
        <v>577</v>
      </c>
    </row>
    <row r="53" spans="1:4" x14ac:dyDescent="0.25">
      <c r="A53" s="31" t="s">
        <v>314</v>
      </c>
      <c r="B53" s="45" t="s">
        <v>104</v>
      </c>
      <c r="C53" s="26" t="s">
        <v>650</v>
      </c>
      <c r="D53" s="86" t="s">
        <v>578</v>
      </c>
    </row>
    <row r="54" spans="1:4" x14ac:dyDescent="0.25">
      <c r="A54" s="30" t="s">
        <v>315</v>
      </c>
      <c r="B54" s="45" t="s">
        <v>200</v>
      </c>
      <c r="C54" s="26" t="s">
        <v>651</v>
      </c>
      <c r="D54" s="86" t="s">
        <v>579</v>
      </c>
    </row>
    <row r="55" spans="1:4" x14ac:dyDescent="0.25">
      <c r="A55" s="34" t="s">
        <v>316</v>
      </c>
      <c r="B55" s="45" t="s">
        <v>179</v>
      </c>
      <c r="C55" s="26" t="s">
        <v>652</v>
      </c>
      <c r="D55" s="86" t="s">
        <v>580</v>
      </c>
    </row>
    <row r="56" spans="1:4" x14ac:dyDescent="0.25">
      <c r="A56" s="32" t="s">
        <v>317</v>
      </c>
      <c r="B56" s="45" t="s">
        <v>180</v>
      </c>
      <c r="C56" s="26" t="s">
        <v>653</v>
      </c>
      <c r="D56" s="86" t="s">
        <v>581</v>
      </c>
    </row>
    <row r="57" spans="1:4" x14ac:dyDescent="0.25">
      <c r="A57" s="32" t="s">
        <v>318</v>
      </c>
      <c r="B57" s="45" t="s">
        <v>212</v>
      </c>
      <c r="C57" s="26" t="s">
        <v>654</v>
      </c>
      <c r="D57" s="86" t="s">
        <v>582</v>
      </c>
    </row>
    <row r="58" spans="1:4" x14ac:dyDescent="0.25">
      <c r="A58" s="30" t="s">
        <v>319</v>
      </c>
      <c r="B58" s="45" t="s">
        <v>74</v>
      </c>
      <c r="C58" s="26" t="s">
        <v>655</v>
      </c>
      <c r="D58" s="86" t="s">
        <v>583</v>
      </c>
    </row>
    <row r="59" spans="1:4" x14ac:dyDescent="0.25">
      <c r="A59" s="29" t="s">
        <v>320</v>
      </c>
      <c r="B59" s="45" t="s">
        <v>75</v>
      </c>
      <c r="C59" s="26" t="s">
        <v>656</v>
      </c>
      <c r="D59" s="86" t="s">
        <v>584</v>
      </c>
    </row>
    <row r="60" spans="1:4" x14ac:dyDescent="0.25">
      <c r="A60" s="30" t="s">
        <v>321</v>
      </c>
      <c r="B60" s="45" t="s">
        <v>153</v>
      </c>
      <c r="C60" s="26" t="s">
        <v>657</v>
      </c>
      <c r="D60" s="86" t="s">
        <v>585</v>
      </c>
    </row>
    <row r="61" spans="1:4" x14ac:dyDescent="0.25">
      <c r="A61" s="31" t="s">
        <v>322</v>
      </c>
      <c r="B61" s="45" t="s">
        <v>76</v>
      </c>
      <c r="C61" s="26" t="s">
        <v>658</v>
      </c>
      <c r="D61" s="86" t="s">
        <v>586</v>
      </c>
    </row>
    <row r="62" spans="1:4" x14ac:dyDescent="0.25">
      <c r="A62" s="29" t="s">
        <v>323</v>
      </c>
      <c r="B62" s="45" t="s">
        <v>516</v>
      </c>
      <c r="C62" s="26" t="s">
        <v>659</v>
      </c>
      <c r="D62" s="86" t="s">
        <v>587</v>
      </c>
    </row>
    <row r="63" spans="1:4" x14ac:dyDescent="0.25">
      <c r="A63" s="47" t="s">
        <v>324</v>
      </c>
      <c r="B63" s="45" t="s">
        <v>517</v>
      </c>
      <c r="C63" s="26" t="s">
        <v>660</v>
      </c>
      <c r="D63" s="86" t="s">
        <v>588</v>
      </c>
    </row>
    <row r="64" spans="1:4" x14ac:dyDescent="0.25">
      <c r="A64" s="34" t="s">
        <v>325</v>
      </c>
      <c r="B64" s="45" t="s">
        <v>126</v>
      </c>
      <c r="C64" s="26" t="s">
        <v>661</v>
      </c>
      <c r="D64" s="86" t="s">
        <v>589</v>
      </c>
    </row>
    <row r="65" spans="1:4" x14ac:dyDescent="0.25">
      <c r="A65" s="47" t="s">
        <v>326</v>
      </c>
      <c r="B65" s="45" t="s">
        <v>77</v>
      </c>
      <c r="C65" s="26" t="s">
        <v>662</v>
      </c>
      <c r="D65" s="86" t="s">
        <v>590</v>
      </c>
    </row>
    <row r="66" spans="1:4" x14ac:dyDescent="0.25">
      <c r="A66" s="34" t="s">
        <v>327</v>
      </c>
      <c r="B66" s="45" t="s">
        <v>213</v>
      </c>
      <c r="C66" s="26" t="s">
        <v>663</v>
      </c>
      <c r="D66" s="86" t="s">
        <v>591</v>
      </c>
    </row>
    <row r="67" spans="1:4" x14ac:dyDescent="0.25">
      <c r="A67" s="29" t="s">
        <v>328</v>
      </c>
      <c r="B67" s="45" t="s">
        <v>127</v>
      </c>
      <c r="C67" s="26" t="s">
        <v>664</v>
      </c>
      <c r="D67" s="86" t="s">
        <v>592</v>
      </c>
    </row>
    <row r="68" spans="1:4" x14ac:dyDescent="0.25">
      <c r="A68" s="32" t="s">
        <v>329</v>
      </c>
      <c r="B68" s="45" t="s">
        <v>128</v>
      </c>
      <c r="C68" s="26" t="s">
        <v>665</v>
      </c>
      <c r="D68" s="86" t="s">
        <v>593</v>
      </c>
    </row>
    <row r="69" spans="1:4" x14ac:dyDescent="0.25">
      <c r="A69" s="31" t="s">
        <v>330</v>
      </c>
      <c r="B69" s="45" t="s">
        <v>252</v>
      </c>
      <c r="C69" s="26" t="s">
        <v>666</v>
      </c>
      <c r="D69" s="86" t="s">
        <v>594</v>
      </c>
    </row>
    <row r="70" spans="1:4" x14ac:dyDescent="0.25">
      <c r="A70" s="29" t="s">
        <v>331</v>
      </c>
      <c r="B70" s="45" t="s">
        <v>235</v>
      </c>
      <c r="C70" s="26" t="s">
        <v>667</v>
      </c>
      <c r="D70" s="86" t="s">
        <v>595</v>
      </c>
    </row>
    <row r="71" spans="1:4" x14ac:dyDescent="0.25">
      <c r="A71" s="34" t="s">
        <v>332</v>
      </c>
      <c r="B71" s="45" t="s">
        <v>236</v>
      </c>
      <c r="C71" s="26" t="s">
        <v>668</v>
      </c>
      <c r="D71" s="86" t="s">
        <v>596</v>
      </c>
    </row>
    <row r="72" spans="1:4" x14ac:dyDescent="0.25">
      <c r="A72" s="34" t="s">
        <v>333</v>
      </c>
      <c r="B72" s="45" t="s">
        <v>237</v>
      </c>
      <c r="C72" s="26" t="s">
        <v>669</v>
      </c>
      <c r="D72" s="86" t="s">
        <v>597</v>
      </c>
    </row>
    <row r="73" spans="1:4" x14ac:dyDescent="0.25">
      <c r="A73" s="34" t="s">
        <v>334</v>
      </c>
      <c r="B73" s="45" t="s">
        <v>78</v>
      </c>
      <c r="C73" s="26" t="s">
        <v>670</v>
      </c>
      <c r="D73" s="86" t="s">
        <v>598</v>
      </c>
    </row>
    <row r="74" spans="1:4" x14ac:dyDescent="0.25">
      <c r="A74" s="34" t="s">
        <v>335</v>
      </c>
      <c r="B74" s="45" t="s">
        <v>518</v>
      </c>
      <c r="C74" s="26" t="s">
        <v>671</v>
      </c>
      <c r="D74" s="86" t="s">
        <v>599</v>
      </c>
    </row>
    <row r="75" spans="1:4" x14ac:dyDescent="0.25">
      <c r="A75" s="34" t="s">
        <v>336</v>
      </c>
      <c r="B75" s="45" t="s">
        <v>155</v>
      </c>
      <c r="C75" s="26" t="s">
        <v>672</v>
      </c>
      <c r="D75" s="86" t="s">
        <v>600</v>
      </c>
    </row>
    <row r="76" spans="1:4" x14ac:dyDescent="0.25">
      <c r="A76" s="34" t="s">
        <v>337</v>
      </c>
      <c r="B76" s="45" t="s">
        <v>519</v>
      </c>
      <c r="C76" s="26" t="s">
        <v>673</v>
      </c>
      <c r="D76" s="86" t="s">
        <v>601</v>
      </c>
    </row>
    <row r="77" spans="1:4" x14ac:dyDescent="0.25">
      <c r="A77" s="34" t="s">
        <v>338</v>
      </c>
      <c r="B77" s="45" t="s">
        <v>238</v>
      </c>
      <c r="C77" s="26" t="s">
        <v>674</v>
      </c>
      <c r="D77" s="86" t="s">
        <v>602</v>
      </c>
    </row>
    <row r="78" spans="1:4" x14ac:dyDescent="0.25">
      <c r="A78" s="34" t="s">
        <v>339</v>
      </c>
      <c r="B78" s="45" t="s">
        <v>79</v>
      </c>
      <c r="C78" s="26" t="s">
        <v>675</v>
      </c>
      <c r="D78" s="86" t="s">
        <v>603</v>
      </c>
    </row>
    <row r="79" spans="1:4" x14ac:dyDescent="0.25">
      <c r="A79" s="34" t="s">
        <v>340</v>
      </c>
      <c r="B79" s="45" t="s">
        <v>181</v>
      </c>
      <c r="C79" s="26" t="s">
        <v>676</v>
      </c>
      <c r="D79" s="86" t="s">
        <v>604</v>
      </c>
    </row>
    <row r="80" spans="1:4" x14ac:dyDescent="0.25">
      <c r="A80" s="34" t="s">
        <v>341</v>
      </c>
      <c r="B80" s="45" t="s">
        <v>154</v>
      </c>
      <c r="C80" s="26" t="s">
        <v>677</v>
      </c>
      <c r="D80" s="86" t="s">
        <v>605</v>
      </c>
    </row>
    <row r="81" spans="1:4" x14ac:dyDescent="0.25">
      <c r="A81" s="49" t="s">
        <v>342</v>
      </c>
      <c r="B81" s="45" t="s">
        <v>239</v>
      </c>
      <c r="C81" s="26" t="s">
        <v>678</v>
      </c>
      <c r="D81" s="86" t="s">
        <v>606</v>
      </c>
    </row>
    <row r="82" spans="1:4" x14ac:dyDescent="0.25">
      <c r="A82" s="49" t="s">
        <v>343</v>
      </c>
      <c r="B82" s="45" t="s">
        <v>520</v>
      </c>
      <c r="C82" s="26" t="s">
        <v>679</v>
      </c>
      <c r="D82" s="86" t="s">
        <v>607</v>
      </c>
    </row>
    <row r="83" spans="1:4" x14ac:dyDescent="0.25">
      <c r="A83" s="47" t="s">
        <v>344</v>
      </c>
      <c r="B83" s="45" t="s">
        <v>105</v>
      </c>
      <c r="C83" s="26" t="s">
        <v>680</v>
      </c>
      <c r="D83" s="86" t="s">
        <v>608</v>
      </c>
    </row>
    <row r="84" spans="1:4" x14ac:dyDescent="0.25">
      <c r="A84" s="47" t="s">
        <v>345</v>
      </c>
      <c r="B84" s="45" t="s">
        <v>129</v>
      </c>
      <c r="C84" s="26" t="s">
        <v>681</v>
      </c>
      <c r="D84" s="86" t="s">
        <v>609</v>
      </c>
    </row>
    <row r="85" spans="1:4" x14ac:dyDescent="0.25">
      <c r="A85" s="34" t="s">
        <v>346</v>
      </c>
      <c r="B85" s="45" t="s">
        <v>90</v>
      </c>
      <c r="C85" s="26" t="s">
        <v>682</v>
      </c>
      <c r="D85" s="26"/>
    </row>
    <row r="86" spans="1:4" x14ac:dyDescent="0.25">
      <c r="A86" s="30" t="s">
        <v>347</v>
      </c>
      <c r="B86" s="45" t="s">
        <v>130</v>
      </c>
      <c r="C86" s="26" t="s">
        <v>683</v>
      </c>
      <c r="D86" s="26"/>
    </row>
    <row r="87" spans="1:4" x14ac:dyDescent="0.25">
      <c r="A87" s="29" t="s">
        <v>348</v>
      </c>
      <c r="B87" s="45" t="s">
        <v>131</v>
      </c>
      <c r="C87" s="26" t="s">
        <v>684</v>
      </c>
      <c r="D87" s="26"/>
    </row>
    <row r="88" spans="1:4" x14ac:dyDescent="0.25">
      <c r="A88" s="29" t="s">
        <v>349</v>
      </c>
      <c r="B88" s="45" t="s">
        <v>91</v>
      </c>
      <c r="C88" s="26" t="s">
        <v>685</v>
      </c>
      <c r="D88" s="26"/>
    </row>
    <row r="89" spans="1:4" x14ac:dyDescent="0.25">
      <c r="A89" s="29" t="s">
        <v>350</v>
      </c>
      <c r="B89" s="45" t="s">
        <v>106</v>
      </c>
      <c r="C89" s="26" t="s">
        <v>686</v>
      </c>
      <c r="D89" s="26"/>
    </row>
    <row r="90" spans="1:4" x14ac:dyDescent="0.25">
      <c r="A90" s="29" t="s">
        <v>351</v>
      </c>
      <c r="B90" s="45" t="s">
        <v>182</v>
      </c>
      <c r="C90" s="26" t="s">
        <v>687</v>
      </c>
      <c r="D90" s="26"/>
    </row>
    <row r="91" spans="1:4" x14ac:dyDescent="0.25">
      <c r="A91" s="47" t="s">
        <v>352</v>
      </c>
      <c r="B91" s="45" t="s">
        <v>214</v>
      </c>
      <c r="C91" s="26" t="s">
        <v>688</v>
      </c>
      <c r="D91" s="26"/>
    </row>
    <row r="92" spans="1:4" x14ac:dyDescent="0.25">
      <c r="A92" s="34" t="s">
        <v>353</v>
      </c>
      <c r="B92" s="45" t="s">
        <v>156</v>
      </c>
      <c r="C92" s="26" t="s">
        <v>689</v>
      </c>
      <c r="D92" s="26"/>
    </row>
    <row r="93" spans="1:4" x14ac:dyDescent="0.25">
      <c r="A93" s="29" t="s">
        <v>354</v>
      </c>
      <c r="B93" s="45" t="s">
        <v>132</v>
      </c>
      <c r="C93" s="26" t="s">
        <v>690</v>
      </c>
      <c r="D93" s="26"/>
    </row>
    <row r="94" spans="1:4" x14ac:dyDescent="0.25">
      <c r="A94" s="47" t="s">
        <v>355</v>
      </c>
      <c r="B94" s="45" t="s">
        <v>107</v>
      </c>
      <c r="C94" s="26" t="s">
        <v>691</v>
      </c>
      <c r="D94" s="26"/>
    </row>
    <row r="95" spans="1:4" x14ac:dyDescent="0.25">
      <c r="A95" s="34" t="s">
        <v>356</v>
      </c>
      <c r="B95" s="45" t="s">
        <v>133</v>
      </c>
      <c r="C95" s="26" t="s">
        <v>692</v>
      </c>
      <c r="D95" s="26"/>
    </row>
    <row r="96" spans="1:4" x14ac:dyDescent="0.25">
      <c r="A96" s="32" t="s">
        <v>357</v>
      </c>
      <c r="B96" s="45" t="s">
        <v>201</v>
      </c>
      <c r="C96" s="26" t="s">
        <v>693</v>
      </c>
      <c r="D96" s="26"/>
    </row>
    <row r="97" spans="1:4" x14ac:dyDescent="0.25">
      <c r="A97" s="31" t="s">
        <v>358</v>
      </c>
      <c r="B97" s="45" t="s">
        <v>215</v>
      </c>
      <c r="C97" s="26" t="s">
        <v>694</v>
      </c>
      <c r="D97" s="26"/>
    </row>
    <row r="98" spans="1:4" x14ac:dyDescent="0.25">
      <c r="A98" s="29" t="s">
        <v>359</v>
      </c>
      <c r="B98" s="45" t="s">
        <v>216</v>
      </c>
      <c r="C98" s="26" t="s">
        <v>695</v>
      </c>
      <c r="D98" s="26"/>
    </row>
    <row r="99" spans="1:4" x14ac:dyDescent="0.25">
      <c r="A99" s="34" t="s">
        <v>360</v>
      </c>
      <c r="B99" s="45" t="s">
        <v>240</v>
      </c>
      <c r="C99" s="26" t="s">
        <v>696</v>
      </c>
      <c r="D99" s="26"/>
    </row>
    <row r="100" spans="1:4" x14ac:dyDescent="0.25">
      <c r="A100" s="30" t="s">
        <v>361</v>
      </c>
      <c r="B100" s="45" t="s">
        <v>134</v>
      </c>
      <c r="C100" s="26" t="s">
        <v>697</v>
      </c>
      <c r="D100" s="26"/>
    </row>
    <row r="101" spans="1:4" x14ac:dyDescent="0.25">
      <c r="A101" s="29" t="s">
        <v>362</v>
      </c>
      <c r="B101" s="45" t="s">
        <v>241</v>
      </c>
      <c r="C101" s="26" t="s">
        <v>698</v>
      </c>
      <c r="D101" s="26"/>
    </row>
    <row r="102" spans="1:4" x14ac:dyDescent="0.25">
      <c r="A102" s="30" t="s">
        <v>363</v>
      </c>
      <c r="B102" s="45" t="s">
        <v>92</v>
      </c>
      <c r="C102" s="26" t="s">
        <v>699</v>
      </c>
      <c r="D102" s="26"/>
    </row>
    <row r="103" spans="1:4" x14ac:dyDescent="0.25">
      <c r="A103" s="30" t="s">
        <v>364</v>
      </c>
      <c r="B103" s="45" t="s">
        <v>135</v>
      </c>
      <c r="C103" s="26" t="s">
        <v>700</v>
      </c>
      <c r="D103" s="26"/>
    </row>
    <row r="104" spans="1:4" x14ac:dyDescent="0.25">
      <c r="A104" s="30" t="s">
        <v>365</v>
      </c>
      <c r="B104" s="45" t="s">
        <v>136</v>
      </c>
      <c r="C104" s="26" t="s">
        <v>701</v>
      </c>
      <c r="D104" s="26"/>
    </row>
    <row r="105" spans="1:4" x14ac:dyDescent="0.25">
      <c r="A105" s="34" t="s">
        <v>366</v>
      </c>
      <c r="B105" s="45" t="s">
        <v>253</v>
      </c>
      <c r="C105" s="26" t="s">
        <v>702</v>
      </c>
      <c r="D105" s="26"/>
    </row>
    <row r="106" spans="1:4" x14ac:dyDescent="0.25">
      <c r="A106" s="32" t="s">
        <v>367</v>
      </c>
      <c r="B106" s="45" t="s">
        <v>137</v>
      </c>
      <c r="C106" s="26" t="s">
        <v>703</v>
      </c>
      <c r="D106" s="26"/>
    </row>
    <row r="107" spans="1:4" x14ac:dyDescent="0.25">
      <c r="A107" s="47" t="s">
        <v>368</v>
      </c>
      <c r="B107" s="45" t="s">
        <v>157</v>
      </c>
      <c r="C107" s="26" t="s">
        <v>704</v>
      </c>
      <c r="D107" s="26"/>
    </row>
    <row r="108" spans="1:4" x14ac:dyDescent="0.25">
      <c r="A108" s="31" t="s">
        <v>369</v>
      </c>
      <c r="B108" s="45" t="s">
        <v>138</v>
      </c>
      <c r="C108" s="26" t="s">
        <v>705</v>
      </c>
      <c r="D108" s="26"/>
    </row>
    <row r="109" spans="1:4" x14ac:dyDescent="0.25">
      <c r="A109" s="29" t="s">
        <v>370</v>
      </c>
      <c r="B109" s="45" t="s">
        <v>262</v>
      </c>
      <c r="C109" s="26" t="s">
        <v>706</v>
      </c>
      <c r="D109" s="26"/>
    </row>
    <row r="110" spans="1:4" x14ac:dyDescent="0.25">
      <c r="A110" s="31" t="s">
        <v>371</v>
      </c>
      <c r="B110" s="45" t="s">
        <v>139</v>
      </c>
      <c r="C110" s="26" t="s">
        <v>707</v>
      </c>
      <c r="D110" s="26"/>
    </row>
    <row r="111" spans="1:4" x14ac:dyDescent="0.25">
      <c r="A111" s="35" t="s">
        <v>372</v>
      </c>
      <c r="B111" s="45" t="s">
        <v>183</v>
      </c>
      <c r="C111" s="26" t="s">
        <v>708</v>
      </c>
      <c r="D111" s="26"/>
    </row>
    <row r="112" spans="1:4" x14ac:dyDescent="0.25">
      <c r="A112" s="47" t="s">
        <v>373</v>
      </c>
      <c r="B112" s="45" t="s">
        <v>108</v>
      </c>
      <c r="C112" s="26" t="s">
        <v>709</v>
      </c>
      <c r="D112" s="26"/>
    </row>
    <row r="113" spans="1:4" x14ac:dyDescent="0.25">
      <c r="A113" s="47" t="s">
        <v>374</v>
      </c>
      <c r="B113" s="45" t="s">
        <v>109</v>
      </c>
      <c r="C113" s="26" t="s">
        <v>710</v>
      </c>
      <c r="D113" s="26"/>
    </row>
    <row r="114" spans="1:4" x14ac:dyDescent="0.25">
      <c r="A114" s="31" t="s">
        <v>375</v>
      </c>
      <c r="B114" s="45" t="s">
        <v>158</v>
      </c>
      <c r="C114" s="26" t="s">
        <v>711</v>
      </c>
      <c r="D114" s="26"/>
    </row>
    <row r="115" spans="1:4" x14ac:dyDescent="0.25">
      <c r="A115" s="29" t="s">
        <v>376</v>
      </c>
      <c r="B115" s="45" t="s">
        <v>110</v>
      </c>
      <c r="C115" s="26" t="s">
        <v>712</v>
      </c>
      <c r="D115" s="26"/>
    </row>
    <row r="116" spans="1:4" x14ac:dyDescent="0.25">
      <c r="A116" s="34" t="s">
        <v>377</v>
      </c>
      <c r="B116" s="45" t="s">
        <v>184</v>
      </c>
      <c r="C116" s="26" t="s">
        <v>713</v>
      </c>
      <c r="D116" s="26"/>
    </row>
    <row r="117" spans="1:4" x14ac:dyDescent="0.25">
      <c r="A117" s="32" t="s">
        <v>378</v>
      </c>
      <c r="B117" s="45" t="s">
        <v>159</v>
      </c>
      <c r="C117" s="26" t="s">
        <v>714</v>
      </c>
      <c r="D117" s="26"/>
    </row>
    <row r="118" spans="1:4" x14ac:dyDescent="0.25">
      <c r="A118" s="32" t="s">
        <v>379</v>
      </c>
      <c r="B118" s="45" t="s">
        <v>160</v>
      </c>
      <c r="C118" s="26" t="s">
        <v>715</v>
      </c>
      <c r="D118" s="26"/>
    </row>
    <row r="119" spans="1:4" x14ac:dyDescent="0.25">
      <c r="A119" s="32" t="s">
        <v>380</v>
      </c>
      <c r="B119" s="45" t="s">
        <v>140</v>
      </c>
      <c r="C119" s="26" t="s">
        <v>716</v>
      </c>
      <c r="D119" s="26"/>
    </row>
    <row r="120" spans="1:4" x14ac:dyDescent="0.25">
      <c r="A120" s="47" t="s">
        <v>381</v>
      </c>
      <c r="B120" s="45" t="s">
        <v>93</v>
      </c>
      <c r="C120" s="26" t="s">
        <v>717</v>
      </c>
      <c r="D120" s="26"/>
    </row>
    <row r="121" spans="1:4" x14ac:dyDescent="0.25">
      <c r="A121" s="33" t="s">
        <v>382</v>
      </c>
      <c r="B121" s="45" t="s">
        <v>111</v>
      </c>
      <c r="C121" s="26" t="s">
        <v>718</v>
      </c>
      <c r="D121" s="26"/>
    </row>
    <row r="122" spans="1:4" x14ac:dyDescent="0.25">
      <c r="A122" s="34" t="s">
        <v>383</v>
      </c>
      <c r="B122" s="45" t="s">
        <v>161</v>
      </c>
      <c r="C122" s="26" t="s">
        <v>719</v>
      </c>
      <c r="D122" s="26"/>
    </row>
    <row r="123" spans="1:4" x14ac:dyDescent="0.25">
      <c r="A123" s="29" t="s">
        <v>384</v>
      </c>
      <c r="B123" s="45" t="s">
        <v>254</v>
      </c>
      <c r="C123" s="26" t="s">
        <v>720</v>
      </c>
      <c r="D123" s="26"/>
    </row>
    <row r="124" spans="1:4" x14ac:dyDescent="0.25">
      <c r="A124" s="29" t="s">
        <v>385</v>
      </c>
      <c r="B124" s="45" t="s">
        <v>94</v>
      </c>
      <c r="C124" s="26" t="s">
        <v>721</v>
      </c>
      <c r="D124" s="26"/>
    </row>
    <row r="125" spans="1:4" x14ac:dyDescent="0.25">
      <c r="A125" s="30" t="s">
        <v>386</v>
      </c>
      <c r="B125" s="45" t="s">
        <v>242</v>
      </c>
      <c r="C125" s="26" t="s">
        <v>722</v>
      </c>
      <c r="D125" s="26"/>
    </row>
    <row r="126" spans="1:4" x14ac:dyDescent="0.25">
      <c r="A126" s="47" t="s">
        <v>387</v>
      </c>
      <c r="B126" s="45" t="s">
        <v>95</v>
      </c>
      <c r="C126" s="26" t="s">
        <v>723</v>
      </c>
      <c r="D126" s="26"/>
    </row>
    <row r="127" spans="1:4" x14ac:dyDescent="0.25">
      <c r="A127" s="35" t="s">
        <v>388</v>
      </c>
      <c r="B127" s="45" t="s">
        <v>243</v>
      </c>
      <c r="C127" s="26" t="s">
        <v>724</v>
      </c>
      <c r="D127" s="26"/>
    </row>
    <row r="128" spans="1:4" x14ac:dyDescent="0.25">
      <c r="A128" s="47" t="s">
        <v>389</v>
      </c>
      <c r="B128" s="45" t="s">
        <v>521</v>
      </c>
      <c r="C128" s="26" t="s">
        <v>725</v>
      </c>
      <c r="D128" s="26"/>
    </row>
    <row r="129" spans="1:4" x14ac:dyDescent="0.25">
      <c r="A129" s="34" t="s">
        <v>390</v>
      </c>
      <c r="B129" s="45" t="s">
        <v>244</v>
      </c>
      <c r="C129" s="26" t="s">
        <v>726</v>
      </c>
      <c r="D129" s="26"/>
    </row>
    <row r="130" spans="1:4" x14ac:dyDescent="0.25">
      <c r="A130" s="34" t="s">
        <v>391</v>
      </c>
      <c r="B130" s="45" t="s">
        <v>185</v>
      </c>
      <c r="C130" s="26" t="s">
        <v>727</v>
      </c>
      <c r="D130" s="26"/>
    </row>
    <row r="131" spans="1:4" x14ac:dyDescent="0.25">
      <c r="A131" s="29" t="s">
        <v>392</v>
      </c>
      <c r="B131" s="45" t="s">
        <v>217</v>
      </c>
      <c r="C131" s="26" t="s">
        <v>728</v>
      </c>
      <c r="D131" s="26"/>
    </row>
    <row r="132" spans="1:4" x14ac:dyDescent="0.25">
      <c r="A132" s="32" t="s">
        <v>393</v>
      </c>
      <c r="B132" s="45" t="s">
        <v>218</v>
      </c>
      <c r="C132" s="87" t="s">
        <v>728</v>
      </c>
      <c r="D132" s="26"/>
    </row>
    <row r="133" spans="1:4" x14ac:dyDescent="0.25">
      <c r="A133" s="31" t="s">
        <v>394</v>
      </c>
      <c r="B133" s="45" t="s">
        <v>80</v>
      </c>
      <c r="C133" s="26" t="s">
        <v>729</v>
      </c>
      <c r="D133" s="26"/>
    </row>
    <row r="134" spans="1:4" x14ac:dyDescent="0.25">
      <c r="A134" s="30" t="s">
        <v>395</v>
      </c>
      <c r="B134" s="45" t="s">
        <v>219</v>
      </c>
      <c r="C134" s="26" t="s">
        <v>730</v>
      </c>
      <c r="D134" s="26"/>
    </row>
    <row r="135" spans="1:4" x14ac:dyDescent="0.25">
      <c r="A135" s="32" t="s">
        <v>396</v>
      </c>
      <c r="B135" s="45" t="s">
        <v>162</v>
      </c>
      <c r="C135" s="26" t="s">
        <v>731</v>
      </c>
      <c r="D135" s="26"/>
    </row>
    <row r="136" spans="1:4" x14ac:dyDescent="0.25">
      <c r="A136" s="32" t="s">
        <v>397</v>
      </c>
      <c r="B136" s="45" t="s">
        <v>163</v>
      </c>
      <c r="C136" s="26" t="s">
        <v>732</v>
      </c>
      <c r="D136" s="26"/>
    </row>
    <row r="137" spans="1:4" x14ac:dyDescent="0.25">
      <c r="A137" s="31" t="s">
        <v>398</v>
      </c>
      <c r="B137" s="45" t="s">
        <v>164</v>
      </c>
      <c r="C137" s="26" t="s">
        <v>733</v>
      </c>
      <c r="D137" s="26"/>
    </row>
    <row r="138" spans="1:4" x14ac:dyDescent="0.25">
      <c r="A138" s="30" t="s">
        <v>399</v>
      </c>
      <c r="B138" s="45" t="s">
        <v>255</v>
      </c>
      <c r="C138" s="26" t="s">
        <v>734</v>
      </c>
      <c r="D138" s="26"/>
    </row>
    <row r="139" spans="1:4" x14ac:dyDescent="0.25">
      <c r="A139" s="47" t="s">
        <v>400</v>
      </c>
      <c r="B139" s="45" t="s">
        <v>522</v>
      </c>
      <c r="C139" s="26" t="s">
        <v>735</v>
      </c>
      <c r="D139" s="26"/>
    </row>
    <row r="140" spans="1:4" x14ac:dyDescent="0.25">
      <c r="A140" s="30" t="s">
        <v>401</v>
      </c>
      <c r="B140" s="45" t="s">
        <v>256</v>
      </c>
      <c r="C140" s="26" t="s">
        <v>736</v>
      </c>
      <c r="D140" s="26"/>
    </row>
    <row r="141" spans="1:4" x14ac:dyDescent="0.25">
      <c r="A141" s="47" t="s">
        <v>402</v>
      </c>
      <c r="B141" s="45" t="s">
        <v>112</v>
      </c>
      <c r="C141" s="26" t="s">
        <v>737</v>
      </c>
      <c r="D141" s="26"/>
    </row>
    <row r="142" spans="1:4" x14ac:dyDescent="0.25">
      <c r="A142" s="47" t="s">
        <v>403</v>
      </c>
      <c r="B142" s="45" t="s">
        <v>113</v>
      </c>
      <c r="C142" s="26" t="s">
        <v>738</v>
      </c>
      <c r="D142" s="26"/>
    </row>
    <row r="143" spans="1:4" x14ac:dyDescent="0.25">
      <c r="A143" s="47" t="s">
        <v>404</v>
      </c>
      <c r="B143" s="45" t="s">
        <v>141</v>
      </c>
      <c r="C143" s="26" t="s">
        <v>739</v>
      </c>
      <c r="D143" s="26"/>
    </row>
    <row r="144" spans="1:4" x14ac:dyDescent="0.25">
      <c r="A144" s="31" t="s">
        <v>405</v>
      </c>
      <c r="B144" s="45" t="s">
        <v>263</v>
      </c>
      <c r="C144" s="26" t="s">
        <v>740</v>
      </c>
      <c r="D144" s="26"/>
    </row>
    <row r="145" spans="1:4" x14ac:dyDescent="0.25">
      <c r="A145" s="31" t="s">
        <v>406</v>
      </c>
      <c r="B145" s="45" t="s">
        <v>257</v>
      </c>
      <c r="C145" s="26" t="s">
        <v>741</v>
      </c>
      <c r="D145" s="26"/>
    </row>
    <row r="146" spans="1:4" x14ac:dyDescent="0.25">
      <c r="A146" s="32" t="s">
        <v>407</v>
      </c>
      <c r="B146" s="45" t="s">
        <v>523</v>
      </c>
      <c r="C146" s="26" t="s">
        <v>742</v>
      </c>
      <c r="D146" s="26"/>
    </row>
    <row r="147" spans="1:4" x14ac:dyDescent="0.25">
      <c r="A147" s="34" t="s">
        <v>408</v>
      </c>
      <c r="B147" s="45" t="s">
        <v>245</v>
      </c>
      <c r="C147" s="26" t="s">
        <v>743</v>
      </c>
      <c r="D147" s="26"/>
    </row>
    <row r="148" spans="1:4" x14ac:dyDescent="0.25">
      <c r="A148" s="47" t="s">
        <v>409</v>
      </c>
      <c r="B148" s="45" t="s">
        <v>81</v>
      </c>
      <c r="C148" s="26" t="s">
        <v>744</v>
      </c>
      <c r="D148" s="26"/>
    </row>
    <row r="149" spans="1:4" x14ac:dyDescent="0.25">
      <c r="A149" s="30" t="s">
        <v>410</v>
      </c>
      <c r="B149" s="45" t="s">
        <v>96</v>
      </c>
      <c r="C149" s="26" t="s">
        <v>745</v>
      </c>
      <c r="D149" s="26"/>
    </row>
    <row r="150" spans="1:4" x14ac:dyDescent="0.25">
      <c r="A150" s="34" t="s">
        <v>411</v>
      </c>
      <c r="B150" s="45" t="s">
        <v>114</v>
      </c>
      <c r="C150" s="26" t="s">
        <v>746</v>
      </c>
      <c r="D150" s="26"/>
    </row>
    <row r="151" spans="1:4" x14ac:dyDescent="0.25">
      <c r="A151" s="33" t="s">
        <v>412</v>
      </c>
      <c r="B151" s="45" t="s">
        <v>142</v>
      </c>
      <c r="C151" s="26" t="s">
        <v>747</v>
      </c>
      <c r="D151" s="26"/>
    </row>
    <row r="152" spans="1:4" x14ac:dyDescent="0.25">
      <c r="A152" s="30" t="s">
        <v>413</v>
      </c>
      <c r="B152" s="45" t="s">
        <v>115</v>
      </c>
      <c r="C152" s="26" t="s">
        <v>748</v>
      </c>
      <c r="D152" s="26"/>
    </row>
    <row r="153" spans="1:4" x14ac:dyDescent="0.25">
      <c r="A153" s="29" t="s">
        <v>414</v>
      </c>
      <c r="B153" s="45" t="s">
        <v>165</v>
      </c>
      <c r="C153" s="26" t="s">
        <v>749</v>
      </c>
      <c r="D153" s="26"/>
    </row>
    <row r="154" spans="1:4" x14ac:dyDescent="0.25">
      <c r="A154" s="29" t="s">
        <v>415</v>
      </c>
      <c r="B154" s="45" t="s">
        <v>220</v>
      </c>
      <c r="C154" s="26" t="s">
        <v>750</v>
      </c>
      <c r="D154" s="26"/>
    </row>
    <row r="155" spans="1:4" x14ac:dyDescent="0.25">
      <c r="A155" s="29" t="s">
        <v>416</v>
      </c>
      <c r="B155" s="45" t="s">
        <v>143</v>
      </c>
      <c r="C155" s="26" t="s">
        <v>751</v>
      </c>
      <c r="D155" s="26"/>
    </row>
    <row r="156" spans="1:4" x14ac:dyDescent="0.25">
      <c r="A156" s="29" t="s">
        <v>417</v>
      </c>
      <c r="B156" s="45" t="s">
        <v>186</v>
      </c>
      <c r="C156" s="26" t="s">
        <v>752</v>
      </c>
      <c r="D156" s="26"/>
    </row>
    <row r="157" spans="1:4" x14ac:dyDescent="0.25">
      <c r="A157" s="29" t="s">
        <v>418</v>
      </c>
      <c r="B157" s="45" t="s">
        <v>166</v>
      </c>
      <c r="C157" s="26" t="s">
        <v>753</v>
      </c>
      <c r="D157" s="26"/>
    </row>
    <row r="158" spans="1:4" x14ac:dyDescent="0.25">
      <c r="A158" s="29" t="s">
        <v>419</v>
      </c>
      <c r="B158" s="45" t="s">
        <v>82</v>
      </c>
      <c r="C158" s="26" t="s">
        <v>754</v>
      </c>
      <c r="D158" s="26"/>
    </row>
    <row r="159" spans="1:4" x14ac:dyDescent="0.25">
      <c r="A159" s="29" t="s">
        <v>420</v>
      </c>
      <c r="B159" s="45" t="s">
        <v>221</v>
      </c>
      <c r="C159" s="26" t="s">
        <v>755</v>
      </c>
      <c r="D159" s="26"/>
    </row>
    <row r="160" spans="1:4" x14ac:dyDescent="0.25">
      <c r="A160" s="29" t="s">
        <v>421</v>
      </c>
      <c r="B160" s="45" t="s">
        <v>144</v>
      </c>
      <c r="C160" s="26" t="s">
        <v>756</v>
      </c>
      <c r="D160" s="26"/>
    </row>
    <row r="161" spans="1:4" x14ac:dyDescent="0.25">
      <c r="A161" s="29" t="s">
        <v>422</v>
      </c>
      <c r="B161" s="45" t="s">
        <v>97</v>
      </c>
      <c r="C161" s="26" t="s">
        <v>757</v>
      </c>
      <c r="D161" s="26"/>
    </row>
    <row r="162" spans="1:4" x14ac:dyDescent="0.25">
      <c r="A162" s="31" t="s">
        <v>423</v>
      </c>
      <c r="B162" s="45" t="s">
        <v>167</v>
      </c>
      <c r="C162" s="26" t="s">
        <v>758</v>
      </c>
      <c r="D162" s="26"/>
    </row>
    <row r="163" spans="1:4" x14ac:dyDescent="0.25">
      <c r="A163" s="29" t="s">
        <v>424</v>
      </c>
      <c r="B163" s="45" t="s">
        <v>83</v>
      </c>
      <c r="C163" s="26" t="s">
        <v>759</v>
      </c>
      <c r="D163" s="26"/>
    </row>
    <row r="164" spans="1:4" x14ac:dyDescent="0.25">
      <c r="A164" s="32" t="s">
        <v>425</v>
      </c>
      <c r="B164" s="45" t="s">
        <v>168</v>
      </c>
      <c r="C164" s="26" t="s">
        <v>760</v>
      </c>
      <c r="D164" s="26"/>
    </row>
    <row r="165" spans="1:4" x14ac:dyDescent="0.25">
      <c r="A165" s="31" t="s">
        <v>426</v>
      </c>
      <c r="B165" s="45" t="s">
        <v>524</v>
      </c>
      <c r="C165" s="26" t="s">
        <v>761</v>
      </c>
      <c r="D165" s="26"/>
    </row>
    <row r="166" spans="1:4" x14ac:dyDescent="0.25">
      <c r="A166" s="31" t="s">
        <v>427</v>
      </c>
      <c r="B166" s="45" t="s">
        <v>202</v>
      </c>
      <c r="C166" s="26" t="s">
        <v>762</v>
      </c>
      <c r="D166" s="26"/>
    </row>
    <row r="167" spans="1:4" x14ac:dyDescent="0.25">
      <c r="A167" s="34" t="s">
        <v>428</v>
      </c>
      <c r="B167" s="45" t="s">
        <v>84</v>
      </c>
      <c r="C167" s="26" t="s">
        <v>763</v>
      </c>
      <c r="D167" s="26"/>
    </row>
    <row r="168" spans="1:4" x14ac:dyDescent="0.25">
      <c r="A168" s="31" t="s">
        <v>429</v>
      </c>
      <c r="B168" s="45" t="s">
        <v>169</v>
      </c>
      <c r="C168" s="26" t="s">
        <v>764</v>
      </c>
      <c r="D168" s="26"/>
    </row>
    <row r="169" spans="1:4" x14ac:dyDescent="0.25">
      <c r="A169" s="29" t="s">
        <v>430</v>
      </c>
      <c r="B169" s="45" t="s">
        <v>170</v>
      </c>
      <c r="C169" s="26" t="s">
        <v>765</v>
      </c>
      <c r="D169" s="26"/>
    </row>
    <row r="170" spans="1:4" x14ac:dyDescent="0.25">
      <c r="A170" s="31" t="s">
        <v>431</v>
      </c>
      <c r="B170" s="45" t="s">
        <v>187</v>
      </c>
      <c r="C170" s="26" t="s">
        <v>766</v>
      </c>
      <c r="D170" s="26"/>
    </row>
    <row r="171" spans="1:4" x14ac:dyDescent="0.25">
      <c r="A171" s="31" t="s">
        <v>432</v>
      </c>
      <c r="B171" s="45" t="s">
        <v>98</v>
      </c>
      <c r="C171" s="26" t="s">
        <v>767</v>
      </c>
      <c r="D171" s="26"/>
    </row>
    <row r="172" spans="1:4" x14ac:dyDescent="0.25">
      <c r="A172" s="47" t="s">
        <v>433</v>
      </c>
      <c r="B172" s="45" t="s">
        <v>222</v>
      </c>
      <c r="C172" s="26" t="s">
        <v>768</v>
      </c>
      <c r="D172" s="26"/>
    </row>
    <row r="173" spans="1:4" x14ac:dyDescent="0.25">
      <c r="A173" s="32" t="s">
        <v>434</v>
      </c>
      <c r="B173" s="45" t="s">
        <v>171</v>
      </c>
      <c r="C173" s="26" t="s">
        <v>769</v>
      </c>
      <c r="D173" s="26"/>
    </row>
    <row r="174" spans="1:4" x14ac:dyDescent="0.25">
      <c r="A174" s="29" t="s">
        <v>435</v>
      </c>
      <c r="B174" s="45" t="s">
        <v>145</v>
      </c>
      <c r="C174" s="26" t="s">
        <v>770</v>
      </c>
      <c r="D174" s="26"/>
    </row>
    <row r="175" spans="1:4" x14ac:dyDescent="0.25">
      <c r="A175" s="34" t="s">
        <v>436</v>
      </c>
      <c r="B175" s="45" t="s">
        <v>188</v>
      </c>
      <c r="C175" s="26" t="s">
        <v>771</v>
      </c>
      <c r="D175" s="26"/>
    </row>
    <row r="176" spans="1:4" x14ac:dyDescent="0.25">
      <c r="A176" s="29" t="s">
        <v>437</v>
      </c>
      <c r="B176" s="45" t="s">
        <v>172</v>
      </c>
      <c r="C176" s="26" t="s">
        <v>772</v>
      </c>
      <c r="D176" s="26"/>
    </row>
    <row r="177" spans="1:4" x14ac:dyDescent="0.25">
      <c r="A177" s="29" t="s">
        <v>438</v>
      </c>
      <c r="B177" s="45" t="s">
        <v>223</v>
      </c>
      <c r="C177" s="26" t="s">
        <v>773</v>
      </c>
      <c r="D177" s="26"/>
    </row>
    <row r="178" spans="1:4" x14ac:dyDescent="0.25">
      <c r="A178" s="47" t="s">
        <v>439</v>
      </c>
      <c r="B178" s="45" t="s">
        <v>189</v>
      </c>
      <c r="C178" s="26" t="s">
        <v>774</v>
      </c>
      <c r="D178" s="26"/>
    </row>
    <row r="179" spans="1:4" x14ac:dyDescent="0.25">
      <c r="A179" s="33" t="s">
        <v>440</v>
      </c>
      <c r="B179" s="45" t="s">
        <v>258</v>
      </c>
      <c r="C179" s="26" t="s">
        <v>775</v>
      </c>
      <c r="D179" s="26"/>
    </row>
    <row r="180" spans="1:4" x14ac:dyDescent="0.25">
      <c r="A180" s="29" t="s">
        <v>441</v>
      </c>
      <c r="B180" s="45" t="s">
        <v>203</v>
      </c>
      <c r="C180" s="26" t="s">
        <v>776</v>
      </c>
      <c r="D180" s="26"/>
    </row>
    <row r="181" spans="1:4" x14ac:dyDescent="0.25">
      <c r="A181" s="31" t="s">
        <v>442</v>
      </c>
      <c r="B181" s="45" t="s">
        <v>190</v>
      </c>
      <c r="C181" s="26" t="s">
        <v>777</v>
      </c>
      <c r="D181" s="26"/>
    </row>
    <row r="182" spans="1:4" x14ac:dyDescent="0.25">
      <c r="A182" s="35" t="s">
        <v>443</v>
      </c>
      <c r="B182" s="45" t="s">
        <v>204</v>
      </c>
      <c r="C182" s="26" t="s">
        <v>778</v>
      </c>
      <c r="D182" s="26"/>
    </row>
    <row r="183" spans="1:4" x14ac:dyDescent="0.25">
      <c r="A183" s="31" t="s">
        <v>444</v>
      </c>
      <c r="B183" s="45" t="s">
        <v>99</v>
      </c>
      <c r="C183" s="26" t="s">
        <v>779</v>
      </c>
      <c r="D183" s="26"/>
    </row>
    <row r="184" spans="1:4" x14ac:dyDescent="0.25">
      <c r="A184" s="30" t="s">
        <v>445</v>
      </c>
      <c r="B184" s="45" t="s">
        <v>205</v>
      </c>
      <c r="C184" s="26" t="s">
        <v>780</v>
      </c>
      <c r="D184" s="26"/>
    </row>
    <row r="185" spans="1:4" x14ac:dyDescent="0.25">
      <c r="A185" s="31" t="s">
        <v>446</v>
      </c>
      <c r="B185" s="45" t="s">
        <v>146</v>
      </c>
      <c r="C185" s="26" t="s">
        <v>781</v>
      </c>
      <c r="D185" s="26"/>
    </row>
    <row r="186" spans="1:4" x14ac:dyDescent="0.25">
      <c r="A186" s="30" t="s">
        <v>447</v>
      </c>
      <c r="B186" s="45" t="s">
        <v>224</v>
      </c>
      <c r="C186" s="26" t="s">
        <v>782</v>
      </c>
      <c r="D186" s="26"/>
    </row>
    <row r="187" spans="1:4" x14ac:dyDescent="0.25">
      <c r="A187" s="32" t="s">
        <v>448</v>
      </c>
      <c r="B187" s="45" t="s">
        <v>206</v>
      </c>
      <c r="C187" s="26" t="s">
        <v>783</v>
      </c>
      <c r="D187" s="26"/>
    </row>
    <row r="188" spans="1:4" x14ac:dyDescent="0.25">
      <c r="A188" s="47" t="s">
        <v>449</v>
      </c>
      <c r="B188" s="45" t="s">
        <v>85</v>
      </c>
      <c r="C188" s="26" t="s">
        <v>784</v>
      </c>
      <c r="D188" s="26"/>
    </row>
    <row r="189" spans="1:4" x14ac:dyDescent="0.25">
      <c r="A189" s="29" t="s">
        <v>450</v>
      </c>
      <c r="B189" s="45" t="s">
        <v>191</v>
      </c>
      <c r="C189" s="26" t="s">
        <v>785</v>
      </c>
      <c r="D189" s="26"/>
    </row>
    <row r="190" spans="1:4" x14ac:dyDescent="0.25">
      <c r="A190" s="47" t="s">
        <v>451</v>
      </c>
      <c r="B190" s="45" t="s">
        <v>116</v>
      </c>
      <c r="C190" s="26" t="s">
        <v>786</v>
      </c>
      <c r="D190" s="26"/>
    </row>
    <row r="191" spans="1:4" x14ac:dyDescent="0.25">
      <c r="A191" s="33" t="s">
        <v>452</v>
      </c>
      <c r="B191" s="45" t="s">
        <v>246</v>
      </c>
      <c r="C191" s="26" t="s">
        <v>787</v>
      </c>
      <c r="D191" s="26"/>
    </row>
    <row r="192" spans="1:4" x14ac:dyDescent="0.25">
      <c r="A192" s="32" t="s">
        <v>453</v>
      </c>
      <c r="B192" s="45" t="s">
        <v>147</v>
      </c>
      <c r="C192" s="26" t="s">
        <v>788</v>
      </c>
      <c r="D192" s="26"/>
    </row>
    <row r="193" spans="1:4" x14ac:dyDescent="0.25">
      <c r="A193" s="29" t="s">
        <v>454</v>
      </c>
      <c r="B193" s="45" t="s">
        <v>259</v>
      </c>
      <c r="C193" s="26" t="s">
        <v>789</v>
      </c>
      <c r="D193" s="26"/>
    </row>
    <row r="194" spans="1:4" x14ac:dyDescent="0.25">
      <c r="A194" s="29" t="s">
        <v>455</v>
      </c>
      <c r="B194" s="45" t="s">
        <v>247</v>
      </c>
      <c r="C194" s="26" t="s">
        <v>790</v>
      </c>
      <c r="D194" s="26"/>
    </row>
    <row r="195" spans="1:4" x14ac:dyDescent="0.25">
      <c r="A195" s="29" t="s">
        <v>456</v>
      </c>
      <c r="B195" s="45" t="s">
        <v>207</v>
      </c>
      <c r="C195" s="26" t="s">
        <v>791</v>
      </c>
      <c r="D195" s="26"/>
    </row>
    <row r="196" spans="1:4" x14ac:dyDescent="0.25">
      <c r="A196" s="29" t="s">
        <v>457</v>
      </c>
      <c r="B196" s="45" t="s">
        <v>117</v>
      </c>
      <c r="C196" s="26" t="s">
        <v>792</v>
      </c>
      <c r="D196" s="26"/>
    </row>
    <row r="197" spans="1:4" x14ac:dyDescent="0.25">
      <c r="A197" s="31" t="s">
        <v>458</v>
      </c>
      <c r="B197" s="45" t="s">
        <v>118</v>
      </c>
      <c r="C197" s="26" t="s">
        <v>793</v>
      </c>
      <c r="D197" s="26"/>
    </row>
    <row r="198" spans="1:4" x14ac:dyDescent="0.25">
      <c r="A198" s="31" t="s">
        <v>459</v>
      </c>
      <c r="B198" s="45" t="s">
        <v>525</v>
      </c>
      <c r="C198" s="26" t="s">
        <v>794</v>
      </c>
      <c r="D198" s="26"/>
    </row>
    <row r="199" spans="1:4" x14ac:dyDescent="0.25">
      <c r="A199" s="30" t="s">
        <v>460</v>
      </c>
      <c r="B199" s="45" t="s">
        <v>100</v>
      </c>
      <c r="C199" s="26" t="s">
        <v>795</v>
      </c>
      <c r="D199" s="26"/>
    </row>
    <row r="200" spans="1:4" x14ac:dyDescent="0.25">
      <c r="A200" s="47" t="s">
        <v>461</v>
      </c>
      <c r="B200" s="45" t="s">
        <v>119</v>
      </c>
      <c r="C200" s="26" t="s">
        <v>796</v>
      </c>
      <c r="D200" s="26"/>
    </row>
    <row r="201" spans="1:4" x14ac:dyDescent="0.25">
      <c r="A201" s="30" t="s">
        <v>462</v>
      </c>
      <c r="B201" s="45" t="s">
        <v>173</v>
      </c>
      <c r="C201" s="26" t="s">
        <v>797</v>
      </c>
      <c r="D201" s="26"/>
    </row>
    <row r="202" spans="1:4" x14ac:dyDescent="0.25">
      <c r="A202" s="30" t="s">
        <v>463</v>
      </c>
      <c r="B202" s="45" t="s">
        <v>225</v>
      </c>
      <c r="C202" s="26" t="s">
        <v>798</v>
      </c>
      <c r="D202" s="26"/>
    </row>
    <row r="203" spans="1:4" x14ac:dyDescent="0.25">
      <c r="A203" s="40" t="s">
        <v>464</v>
      </c>
      <c r="B203" s="85" t="s">
        <v>174</v>
      </c>
    </row>
    <row r="204" spans="1:4" x14ac:dyDescent="0.25">
      <c r="A204" s="32" t="s">
        <v>465</v>
      </c>
      <c r="B204" s="45" t="s">
        <v>192</v>
      </c>
    </row>
    <row r="205" spans="1:4" x14ac:dyDescent="0.25">
      <c r="A205" s="33" t="s">
        <v>466</v>
      </c>
      <c r="B205" s="45" t="s">
        <v>193</v>
      </c>
    </row>
    <row r="206" spans="1:4" x14ac:dyDescent="0.25">
      <c r="A206" s="30" t="s">
        <v>467</v>
      </c>
      <c r="B206" s="45" t="s">
        <v>194</v>
      </c>
    </row>
    <row r="207" spans="1:4" x14ac:dyDescent="0.25">
      <c r="A207" s="32" t="s">
        <v>468</v>
      </c>
      <c r="B207" s="45" t="s">
        <v>264</v>
      </c>
    </row>
    <row r="208" spans="1:4" x14ac:dyDescent="0.25">
      <c r="A208" s="30" t="s">
        <v>469</v>
      </c>
      <c r="B208" s="45" t="s">
        <v>175</v>
      </c>
    </row>
    <row r="209" spans="1:8" x14ac:dyDescent="0.25">
      <c r="A209" s="29" t="s">
        <v>470</v>
      </c>
      <c r="B209" s="45" t="s">
        <v>148</v>
      </c>
    </row>
    <row r="210" spans="1:8" x14ac:dyDescent="0.25">
      <c r="A210" s="29" t="s">
        <v>471</v>
      </c>
      <c r="B210" s="45" t="s">
        <v>248</v>
      </c>
    </row>
    <row r="211" spans="1:8" x14ac:dyDescent="0.25">
      <c r="A211" s="29" t="s">
        <v>472</v>
      </c>
      <c r="B211" s="45" t="s">
        <v>176</v>
      </c>
    </row>
    <row r="212" spans="1:8" x14ac:dyDescent="0.25">
      <c r="A212" s="32" t="s">
        <v>473</v>
      </c>
      <c r="B212" s="45" t="s">
        <v>260</v>
      </c>
    </row>
    <row r="213" spans="1:8" x14ac:dyDescent="0.25">
      <c r="A213" s="47" t="s">
        <v>474</v>
      </c>
      <c r="B213" s="45" t="s">
        <v>101</v>
      </c>
    </row>
    <row r="214" spans="1:8" x14ac:dyDescent="0.25">
      <c r="A214" s="30" t="s">
        <v>475</v>
      </c>
      <c r="B214" s="45" t="s">
        <v>226</v>
      </c>
    </row>
    <row r="215" spans="1:8" x14ac:dyDescent="0.25">
      <c r="A215" s="33" t="s">
        <v>476</v>
      </c>
      <c r="B215" s="45" t="s">
        <v>261</v>
      </c>
    </row>
    <row r="216" spans="1:8" x14ac:dyDescent="0.25">
      <c r="A216" s="34" t="s">
        <v>477</v>
      </c>
      <c r="B216" s="34"/>
      <c r="H216" s="50"/>
    </row>
    <row r="217" spans="1:8" x14ac:dyDescent="0.25">
      <c r="A217" s="36" t="s">
        <v>478</v>
      </c>
      <c r="B217" s="36"/>
      <c r="H217" s="50"/>
    </row>
    <row r="218" spans="1:8" x14ac:dyDescent="0.25">
      <c r="A218" s="32" t="s">
        <v>479</v>
      </c>
      <c r="B218" s="32"/>
      <c r="H218" s="50"/>
    </row>
    <row r="219" spans="1:8" x14ac:dyDescent="0.25">
      <c r="A219" s="32" t="s">
        <v>479</v>
      </c>
      <c r="B219" s="32"/>
      <c r="H219" s="50"/>
    </row>
    <row r="220" spans="1:8" x14ac:dyDescent="0.25">
      <c r="A220" s="32" t="s">
        <v>479</v>
      </c>
      <c r="B220" s="32"/>
      <c r="H220" s="50"/>
    </row>
    <row r="221" spans="1:8" x14ac:dyDescent="0.25">
      <c r="A221" s="32" t="s">
        <v>479</v>
      </c>
      <c r="B221" s="32"/>
      <c r="H221" s="50"/>
    </row>
    <row r="222" spans="1:8" x14ac:dyDescent="0.25">
      <c r="A222" s="31" t="s">
        <v>480</v>
      </c>
      <c r="B222" s="31"/>
      <c r="H222" s="50"/>
    </row>
    <row r="223" spans="1:8" x14ac:dyDescent="0.25">
      <c r="A223" s="47" t="s">
        <v>481</v>
      </c>
      <c r="B223" s="47"/>
      <c r="H223" s="50"/>
    </row>
    <row r="224" spans="1:8" x14ac:dyDescent="0.25">
      <c r="A224" s="37" t="s">
        <v>482</v>
      </c>
      <c r="B224" s="37"/>
      <c r="H224" s="50"/>
    </row>
    <row r="225" spans="1:8" x14ac:dyDescent="0.25">
      <c r="A225" s="30" t="s">
        <v>483</v>
      </c>
      <c r="B225" s="30"/>
      <c r="H225" s="50"/>
    </row>
    <row r="226" spans="1:8" x14ac:dyDescent="0.25">
      <c r="A226" s="38" t="s">
        <v>484</v>
      </c>
      <c r="B226" s="38"/>
      <c r="H226" s="50"/>
    </row>
    <row r="227" spans="1:8" x14ac:dyDescent="0.25">
      <c r="A227" s="29" t="s">
        <v>485</v>
      </c>
      <c r="B227" s="29"/>
      <c r="H227" s="50"/>
    </row>
    <row r="228" spans="1:8" x14ac:dyDescent="0.25">
      <c r="A228" s="29" t="s">
        <v>486</v>
      </c>
      <c r="B228" s="29"/>
      <c r="H228" s="50"/>
    </row>
    <row r="229" spans="1:8" x14ac:dyDescent="0.25">
      <c r="A229" s="39" t="s">
        <v>487</v>
      </c>
      <c r="B229" s="39"/>
      <c r="H229" s="50"/>
    </row>
    <row r="230" spans="1:8" x14ac:dyDescent="0.25">
      <c r="A230" s="29" t="s">
        <v>488</v>
      </c>
      <c r="B230" s="29"/>
      <c r="H230" s="50"/>
    </row>
    <row r="231" spans="1:8" x14ac:dyDescent="0.25">
      <c r="A231" s="40" t="s">
        <v>489</v>
      </c>
      <c r="B231" s="40"/>
      <c r="H231" s="50"/>
    </row>
    <row r="232" spans="1:8" x14ac:dyDescent="0.25">
      <c r="A232" s="29" t="s">
        <v>490</v>
      </c>
      <c r="B232" s="29"/>
      <c r="H232" s="50"/>
    </row>
    <row r="233" spans="1:8" x14ac:dyDescent="0.25">
      <c r="A233" s="31" t="s">
        <v>491</v>
      </c>
      <c r="B233" s="31"/>
      <c r="H233" s="50"/>
    </row>
    <row r="234" spans="1:8" x14ac:dyDescent="0.25">
      <c r="A234" s="29" t="s">
        <v>492</v>
      </c>
      <c r="B234" s="29"/>
      <c r="H234" s="50"/>
    </row>
    <row r="235" spans="1:8" x14ac:dyDescent="0.25">
      <c r="A235" s="47" t="s">
        <v>493</v>
      </c>
      <c r="B235" s="47"/>
      <c r="H235" s="50"/>
    </row>
    <row r="236" spans="1:8" x14ac:dyDescent="0.25">
      <c r="A236" s="31" t="s">
        <v>494</v>
      </c>
      <c r="B236" s="31"/>
      <c r="H236" s="50"/>
    </row>
    <row r="237" spans="1:8" x14ac:dyDescent="0.25">
      <c r="A237" s="34" t="s">
        <v>495</v>
      </c>
      <c r="B237" s="34"/>
      <c r="H237" s="50"/>
    </row>
    <row r="238" spans="1:8" x14ac:dyDescent="0.25">
      <c r="A238" s="41" t="s">
        <v>496</v>
      </c>
      <c r="B238" s="41"/>
      <c r="H238" s="50"/>
    </row>
    <row r="239" spans="1:8" x14ac:dyDescent="0.25">
      <c r="A239" s="32" t="s">
        <v>497</v>
      </c>
      <c r="B239" s="32"/>
      <c r="H239" s="50"/>
    </row>
    <row r="240" spans="1:8" x14ac:dyDescent="0.25">
      <c r="A240" s="42" t="s">
        <v>498</v>
      </c>
      <c r="B240" s="42"/>
      <c r="H240" s="50"/>
    </row>
    <row r="241" spans="1:8" x14ac:dyDescent="0.25">
      <c r="A241" s="47" t="s">
        <v>499</v>
      </c>
      <c r="B241" s="47"/>
      <c r="H241" s="50"/>
    </row>
    <row r="242" spans="1:8" x14ac:dyDescent="0.25">
      <c r="A242" s="43" t="s">
        <v>500</v>
      </c>
      <c r="B242" s="43"/>
      <c r="H242" s="50"/>
    </row>
    <row r="243" spans="1:8" x14ac:dyDescent="0.25">
      <c r="A243" s="30" t="s">
        <v>501</v>
      </c>
      <c r="B243" s="30"/>
      <c r="H243" s="50"/>
    </row>
    <row r="244" spans="1:8" x14ac:dyDescent="0.25">
      <c r="A244" s="38" t="s">
        <v>502</v>
      </c>
      <c r="B244" s="38"/>
      <c r="H244" s="50"/>
    </row>
    <row r="245" spans="1:8" x14ac:dyDescent="0.25">
      <c r="A245" s="31" t="s">
        <v>503</v>
      </c>
      <c r="B245" s="31"/>
      <c r="H245" s="50"/>
    </row>
    <row r="246" spans="1:8" x14ac:dyDescent="0.25">
      <c r="A246" s="29" t="s">
        <v>504</v>
      </c>
      <c r="B246" s="29"/>
      <c r="H246" s="50"/>
    </row>
    <row r="247" spans="1:8" x14ac:dyDescent="0.25">
      <c r="A247" s="31" t="s">
        <v>505</v>
      </c>
      <c r="B247" s="31"/>
      <c r="H247" s="50"/>
    </row>
    <row r="248" spans="1:8" x14ac:dyDescent="0.25">
      <c r="A248" s="47" t="s">
        <v>506</v>
      </c>
      <c r="B248" s="47"/>
      <c r="H248" s="50"/>
    </row>
    <row r="249" spans="1:8" x14ac:dyDescent="0.25">
      <c r="A249" s="31" t="s">
        <v>507</v>
      </c>
      <c r="B249" s="31"/>
      <c r="H249" s="50"/>
    </row>
    <row r="250" spans="1:8" x14ac:dyDescent="0.25">
      <c r="A250" s="31" t="s">
        <v>508</v>
      </c>
      <c r="B250" s="31"/>
      <c r="H250" s="50"/>
    </row>
    <row r="251" spans="1:8" x14ac:dyDescent="0.25">
      <c r="A251" s="30" t="s">
        <v>509</v>
      </c>
      <c r="B251" s="30"/>
      <c r="H251" s="50"/>
    </row>
    <row r="252" spans="1:8" x14ac:dyDescent="0.25">
      <c r="A252" s="31" t="s">
        <v>510</v>
      </c>
      <c r="B252" s="31"/>
      <c r="H252" s="50"/>
    </row>
    <row r="253" spans="1:8" x14ac:dyDescent="0.25">
      <c r="A253" s="32" t="s">
        <v>511</v>
      </c>
      <c r="B253" s="32"/>
      <c r="H253" s="50"/>
    </row>
    <row r="254" spans="1:8" x14ac:dyDescent="0.25">
      <c r="A254" s="30" t="s">
        <v>512</v>
      </c>
      <c r="B254" s="30"/>
      <c r="H254" s="50"/>
    </row>
    <row r="255" spans="1:8" x14ac:dyDescent="0.25">
      <c r="A255" s="39" t="s">
        <v>513</v>
      </c>
      <c r="B255" s="39"/>
      <c r="H255" s="50"/>
    </row>
    <row r="256" spans="1:8" x14ac:dyDescent="0.25">
      <c r="A256" s="29" t="s">
        <v>514</v>
      </c>
      <c r="B256" s="29"/>
      <c r="H256" s="50"/>
    </row>
    <row r="257" spans="1:2" x14ac:dyDescent="0.25">
      <c r="A257" s="47" t="s">
        <v>515</v>
      </c>
      <c r="B257" s="47"/>
    </row>
    <row r="325" spans="3:3" x14ac:dyDescent="0.25">
      <c r="C325" s="15"/>
    </row>
    <row r="326" spans="3:3" x14ac:dyDescent="0.25">
      <c r="C326" s="15"/>
    </row>
    <row r="327" spans="3:3" x14ac:dyDescent="0.25">
      <c r="C327" s="15"/>
    </row>
    <row r="328" spans="3:3" x14ac:dyDescent="0.25">
      <c r="C328" s="15"/>
    </row>
    <row r="329" spans="3:3" x14ac:dyDescent="0.25">
      <c r="C329" s="15"/>
    </row>
    <row r="330" spans="3:3" x14ac:dyDescent="0.25">
      <c r="C330" s="15"/>
    </row>
    <row r="331" spans="3:3" x14ac:dyDescent="0.25">
      <c r="C331" s="15"/>
    </row>
    <row r="332" spans="3:3" x14ac:dyDescent="0.25">
      <c r="C332" s="15"/>
    </row>
    <row r="333" spans="3:3" x14ac:dyDescent="0.25">
      <c r="C333" s="15"/>
    </row>
    <row r="334" spans="3:3" x14ac:dyDescent="0.25">
      <c r="C334" s="15"/>
    </row>
    <row r="335" spans="3:3" x14ac:dyDescent="0.25">
      <c r="C335" s="15"/>
    </row>
    <row r="336" spans="3:3" x14ac:dyDescent="0.25">
      <c r="C336" s="15"/>
    </row>
    <row r="337" spans="3:3" x14ac:dyDescent="0.25">
      <c r="C337" s="15"/>
    </row>
    <row r="338" spans="3:3" x14ac:dyDescent="0.25">
      <c r="C338" s="15"/>
    </row>
    <row r="339" spans="3:3" x14ac:dyDescent="0.25">
      <c r="C339" s="15"/>
    </row>
    <row r="340" spans="3:3" x14ac:dyDescent="0.25">
      <c r="C340" s="15"/>
    </row>
    <row r="341" spans="3:3" x14ac:dyDescent="0.25">
      <c r="C341" s="15"/>
    </row>
    <row r="342" spans="3:3" x14ac:dyDescent="0.25">
      <c r="C342" s="15"/>
    </row>
    <row r="343" spans="3:3" x14ac:dyDescent="0.25">
      <c r="C343" s="15"/>
    </row>
    <row r="344" spans="3:3" x14ac:dyDescent="0.25">
      <c r="C344" s="15"/>
    </row>
    <row r="345" spans="3:3" x14ac:dyDescent="0.25">
      <c r="C345" s="15"/>
    </row>
    <row r="346" spans="3:3" x14ac:dyDescent="0.25">
      <c r="C346" s="15"/>
    </row>
    <row r="347" spans="3:3" x14ac:dyDescent="0.25">
      <c r="C347" s="15"/>
    </row>
    <row r="348" spans="3:3" x14ac:dyDescent="0.25">
      <c r="C348" s="15"/>
    </row>
    <row r="349" spans="3:3" x14ac:dyDescent="0.25">
      <c r="C349" s="15"/>
    </row>
    <row r="350" spans="3:3" x14ac:dyDescent="0.25">
      <c r="C350" s="15"/>
    </row>
    <row r="351" spans="3:3" x14ac:dyDescent="0.25">
      <c r="C351" s="15"/>
    </row>
    <row r="352" spans="3:3" x14ac:dyDescent="0.25">
      <c r="C352" s="15"/>
    </row>
    <row r="353" spans="3:3" x14ac:dyDescent="0.25">
      <c r="C353" s="15"/>
    </row>
    <row r="354" spans="3:3" x14ac:dyDescent="0.25">
      <c r="C354" s="15"/>
    </row>
    <row r="355" spans="3:3" x14ac:dyDescent="0.25">
      <c r="C355" s="15"/>
    </row>
    <row r="356" spans="3:3" x14ac:dyDescent="0.25">
      <c r="C356" s="15"/>
    </row>
    <row r="357" spans="3:3" x14ac:dyDescent="0.25">
      <c r="C357" s="15"/>
    </row>
    <row r="358" spans="3:3" x14ac:dyDescent="0.25">
      <c r="C358" s="15"/>
    </row>
    <row r="359" spans="3:3" x14ac:dyDescent="0.25">
      <c r="C359" s="15"/>
    </row>
    <row r="360" spans="3:3" x14ac:dyDescent="0.25">
      <c r="C360" s="15"/>
    </row>
    <row r="361" spans="3:3" x14ac:dyDescent="0.25">
      <c r="C361" s="15"/>
    </row>
    <row r="362" spans="3:3" x14ac:dyDescent="0.25">
      <c r="C362" s="15"/>
    </row>
    <row r="363" spans="3:3" x14ac:dyDescent="0.25">
      <c r="C363" s="15"/>
    </row>
    <row r="364" spans="3:3" x14ac:dyDescent="0.25">
      <c r="C364" s="15"/>
    </row>
    <row r="365" spans="3:3" x14ac:dyDescent="0.25">
      <c r="C365" s="15"/>
    </row>
    <row r="366" spans="3:3" x14ac:dyDescent="0.25">
      <c r="C366" s="15"/>
    </row>
    <row r="367" spans="3:3" x14ac:dyDescent="0.25">
      <c r="C367" s="15"/>
    </row>
    <row r="368" spans="3:3" x14ac:dyDescent="0.25">
      <c r="C368" s="15"/>
    </row>
    <row r="369" spans="3:3" x14ac:dyDescent="0.25">
      <c r="C369" s="15"/>
    </row>
    <row r="370" spans="3:3" x14ac:dyDescent="0.25">
      <c r="C370" s="15"/>
    </row>
    <row r="371" spans="3:3" x14ac:dyDescent="0.25">
      <c r="C371" s="15"/>
    </row>
    <row r="372" spans="3:3" x14ac:dyDescent="0.25">
      <c r="C372" s="15"/>
    </row>
    <row r="373" spans="3:3" x14ac:dyDescent="0.25">
      <c r="C373" s="15"/>
    </row>
    <row r="374" spans="3:3" x14ac:dyDescent="0.25">
      <c r="C374" s="15"/>
    </row>
    <row r="375" spans="3:3" x14ac:dyDescent="0.25">
      <c r="C375" s="15"/>
    </row>
    <row r="376" spans="3:3" x14ac:dyDescent="0.25">
      <c r="C376" s="15"/>
    </row>
    <row r="377" spans="3:3" x14ac:dyDescent="0.25">
      <c r="C377" s="15"/>
    </row>
    <row r="378" spans="3:3" x14ac:dyDescent="0.25">
      <c r="C378" s="15"/>
    </row>
    <row r="379" spans="3:3" x14ac:dyDescent="0.25">
      <c r="C379" s="15"/>
    </row>
    <row r="380" spans="3:3" x14ac:dyDescent="0.25">
      <c r="C380" s="15"/>
    </row>
    <row r="381" spans="3:3" x14ac:dyDescent="0.25">
      <c r="C381" s="15"/>
    </row>
    <row r="382" spans="3:3" x14ac:dyDescent="0.25">
      <c r="C382" s="15"/>
    </row>
    <row r="383" spans="3:3" x14ac:dyDescent="0.25">
      <c r="C383" s="15"/>
    </row>
    <row r="384" spans="3:3" x14ac:dyDescent="0.25">
      <c r="C384" s="15"/>
    </row>
    <row r="385" spans="3:3" x14ac:dyDescent="0.25">
      <c r="C385" s="15"/>
    </row>
    <row r="386" spans="3:3" x14ac:dyDescent="0.25">
      <c r="C386" s="15"/>
    </row>
    <row r="387" spans="3:3" x14ac:dyDescent="0.25">
      <c r="C387" s="15"/>
    </row>
    <row r="388" spans="3:3" x14ac:dyDescent="0.25">
      <c r="C388" s="15"/>
    </row>
    <row r="389" spans="3:3" x14ac:dyDescent="0.25">
      <c r="C389" s="15"/>
    </row>
    <row r="390" spans="3:3" x14ac:dyDescent="0.25">
      <c r="C390" s="15"/>
    </row>
    <row r="391" spans="3:3" x14ac:dyDescent="0.25">
      <c r="C391" s="15"/>
    </row>
    <row r="392" spans="3:3" x14ac:dyDescent="0.25">
      <c r="C392" s="15"/>
    </row>
    <row r="393" spans="3:3" x14ac:dyDescent="0.25">
      <c r="C393" s="15"/>
    </row>
    <row r="394" spans="3:3" x14ac:dyDescent="0.25">
      <c r="C394" s="15"/>
    </row>
    <row r="395" spans="3:3" x14ac:dyDescent="0.25">
      <c r="C395" s="15"/>
    </row>
    <row r="396" spans="3:3" x14ac:dyDescent="0.25">
      <c r="C396" s="15"/>
    </row>
    <row r="397" spans="3:3" x14ac:dyDescent="0.25">
      <c r="C397" s="15"/>
    </row>
    <row r="398" spans="3:3" x14ac:dyDescent="0.25">
      <c r="C398" s="15"/>
    </row>
    <row r="399" spans="3:3" x14ac:dyDescent="0.25">
      <c r="C399" s="15"/>
    </row>
    <row r="400" spans="3:3" x14ac:dyDescent="0.25">
      <c r="C400" s="15"/>
    </row>
    <row r="401" spans="3:3" x14ac:dyDescent="0.25">
      <c r="C401" s="15"/>
    </row>
    <row r="402" spans="3:3" x14ac:dyDescent="0.25">
      <c r="C402" s="15"/>
    </row>
    <row r="403" spans="3:3" x14ac:dyDescent="0.25">
      <c r="C403" s="15"/>
    </row>
    <row r="404" spans="3:3" x14ac:dyDescent="0.25">
      <c r="C404" s="15"/>
    </row>
    <row r="405" spans="3:3" x14ac:dyDescent="0.25">
      <c r="C405" s="15"/>
    </row>
    <row r="406" spans="3:3" x14ac:dyDescent="0.25">
      <c r="C406" s="15"/>
    </row>
    <row r="407" spans="3:3" x14ac:dyDescent="0.25">
      <c r="C407" s="15"/>
    </row>
    <row r="408" spans="3:3" x14ac:dyDescent="0.25">
      <c r="C408" s="15"/>
    </row>
    <row r="409" spans="3:3" x14ac:dyDescent="0.25">
      <c r="C409" s="15"/>
    </row>
    <row r="410" spans="3:3" x14ac:dyDescent="0.25">
      <c r="C410" s="15"/>
    </row>
    <row r="411" spans="3:3" x14ac:dyDescent="0.25">
      <c r="C411" s="15"/>
    </row>
    <row r="412" spans="3:3" x14ac:dyDescent="0.25">
      <c r="C412" s="15"/>
    </row>
    <row r="413" spans="3:3" x14ac:dyDescent="0.25">
      <c r="C413" s="15"/>
    </row>
    <row r="414" spans="3:3" x14ac:dyDescent="0.25">
      <c r="C414" s="15"/>
    </row>
    <row r="415" spans="3:3" x14ac:dyDescent="0.25">
      <c r="C415" s="15"/>
    </row>
    <row r="416" spans="3:3" x14ac:dyDescent="0.25">
      <c r="C416" s="15"/>
    </row>
    <row r="417" spans="3:3" x14ac:dyDescent="0.25">
      <c r="C417" s="15"/>
    </row>
    <row r="418" spans="3:3" x14ac:dyDescent="0.25">
      <c r="C418" s="15"/>
    </row>
    <row r="419" spans="3:3" x14ac:dyDescent="0.25">
      <c r="C419" s="15"/>
    </row>
    <row r="420" spans="3:3" x14ac:dyDescent="0.25">
      <c r="C420" s="15"/>
    </row>
    <row r="421" spans="3:3" x14ac:dyDescent="0.25">
      <c r="C421" s="15"/>
    </row>
    <row r="422" spans="3:3" x14ac:dyDescent="0.25">
      <c r="C422" s="15"/>
    </row>
    <row r="423" spans="3:3" x14ac:dyDescent="0.25">
      <c r="C423" s="15"/>
    </row>
    <row r="424" spans="3:3" x14ac:dyDescent="0.25">
      <c r="C424" s="15"/>
    </row>
    <row r="425" spans="3:3" x14ac:dyDescent="0.25">
      <c r="C425" s="15"/>
    </row>
    <row r="426" spans="3:3" x14ac:dyDescent="0.25">
      <c r="C426" s="15"/>
    </row>
    <row r="427" spans="3:3" x14ac:dyDescent="0.25">
      <c r="C427" s="15"/>
    </row>
    <row r="428" spans="3:3" x14ac:dyDescent="0.25">
      <c r="C428" s="15"/>
    </row>
    <row r="429" spans="3:3" x14ac:dyDescent="0.25">
      <c r="C429" s="15"/>
    </row>
    <row r="430" spans="3:3" x14ac:dyDescent="0.25">
      <c r="C430" s="15"/>
    </row>
    <row r="431" spans="3:3" x14ac:dyDescent="0.25">
      <c r="C431" s="15"/>
    </row>
    <row r="432" spans="3:3" x14ac:dyDescent="0.25">
      <c r="C432" s="15"/>
    </row>
    <row r="433" spans="3:3" x14ac:dyDescent="0.25">
      <c r="C433" s="15"/>
    </row>
    <row r="434" spans="3:3" x14ac:dyDescent="0.25">
      <c r="C434" s="15"/>
    </row>
    <row r="435" spans="3:3" x14ac:dyDescent="0.25">
      <c r="C435" s="15"/>
    </row>
    <row r="436" spans="3:3" x14ac:dyDescent="0.25">
      <c r="C436" s="15"/>
    </row>
    <row r="437" spans="3:3" x14ac:dyDescent="0.25">
      <c r="C437" s="15"/>
    </row>
    <row r="438" spans="3:3" x14ac:dyDescent="0.25">
      <c r="C438" s="15"/>
    </row>
    <row r="439" spans="3:3" x14ac:dyDescent="0.25">
      <c r="C439" s="15"/>
    </row>
    <row r="440" spans="3:3" x14ac:dyDescent="0.25">
      <c r="C440" s="15"/>
    </row>
    <row r="441" spans="3:3" x14ac:dyDescent="0.25">
      <c r="C441" s="15"/>
    </row>
    <row r="442" spans="3:3" x14ac:dyDescent="0.25">
      <c r="C442" s="15"/>
    </row>
    <row r="443" spans="3:3" x14ac:dyDescent="0.25">
      <c r="C443" s="15"/>
    </row>
    <row r="444" spans="3:3" x14ac:dyDescent="0.25">
      <c r="C444" s="15"/>
    </row>
    <row r="445" spans="3:3" x14ac:dyDescent="0.25">
      <c r="C445" s="15"/>
    </row>
    <row r="446" spans="3:3" x14ac:dyDescent="0.25">
      <c r="C446" s="15"/>
    </row>
    <row r="447" spans="3:3" x14ac:dyDescent="0.25">
      <c r="C447" s="15"/>
    </row>
    <row r="448" spans="3:3" x14ac:dyDescent="0.25">
      <c r="C448" s="15"/>
    </row>
    <row r="449" spans="1:3" x14ac:dyDescent="0.25">
      <c r="C449" s="15"/>
    </row>
    <row r="450" spans="1:3" x14ac:dyDescent="0.25">
      <c r="C450" s="15"/>
    </row>
    <row r="451" spans="1:3" x14ac:dyDescent="0.25">
      <c r="C451" s="15"/>
    </row>
    <row r="452" spans="1:3" x14ac:dyDescent="0.25">
      <c r="C452" s="15"/>
    </row>
    <row r="453" spans="1:3" x14ac:dyDescent="0.25">
      <c r="C453" s="15"/>
    </row>
    <row r="454" spans="1:3" x14ac:dyDescent="0.25">
      <c r="C454" s="15"/>
    </row>
    <row r="455" spans="1:3" x14ac:dyDescent="0.25">
      <c r="C455" s="15"/>
    </row>
    <row r="456" spans="1:3" x14ac:dyDescent="0.25">
      <c r="C456" s="15"/>
    </row>
    <row r="457" spans="1:3" x14ac:dyDescent="0.25">
      <c r="C457" s="15"/>
    </row>
    <row r="458" spans="1:3" x14ac:dyDescent="0.25">
      <c r="C458" s="15"/>
    </row>
    <row r="459" spans="1:3" x14ac:dyDescent="0.25">
      <c r="C459" s="15"/>
    </row>
    <row r="460" spans="1:3" x14ac:dyDescent="0.25">
      <c r="C460" s="15"/>
    </row>
    <row r="461" spans="1:3" x14ac:dyDescent="0.25">
      <c r="A461" s="15"/>
      <c r="B461" s="15"/>
      <c r="C461" s="15"/>
    </row>
    <row r="462" spans="1:3" x14ac:dyDescent="0.25">
      <c r="C462" s="15"/>
    </row>
  </sheetData>
  <hyperlinks>
    <hyperlink ref="P2" r:id="rId1" xr:uid="{00000000-0004-0000-0100-000000000000}"/>
    <hyperlink ref="P3" r:id="rId2" xr:uid="{00000000-0004-0000-0100-000001000000}"/>
    <hyperlink ref="P4" r:id="rId3" xr:uid="{00000000-0004-0000-0100-000002000000}"/>
    <hyperlink ref="P6" r:id="rId4" xr:uid="{00000000-0004-0000-0100-000003000000}"/>
    <hyperlink ref="P5" r:id="rId5" xr:uid="{00000000-0004-0000-0100-000004000000}"/>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O9"/>
  <sheetViews>
    <sheetView workbookViewId="0">
      <selection activeCell="N15" sqref="N15"/>
    </sheetView>
  </sheetViews>
  <sheetFormatPr defaultRowHeight="15" x14ac:dyDescent="0.25"/>
  <cols>
    <col min="1" max="1" width="18" bestFit="1" customWidth="1"/>
    <col min="2" max="2" width="7.85546875" bestFit="1" customWidth="1"/>
    <col min="3" max="3" width="8.85546875" bestFit="1" customWidth="1"/>
    <col min="4" max="4" width="12.42578125" bestFit="1" customWidth="1"/>
    <col min="5" max="5" width="7.5703125" bestFit="1" customWidth="1"/>
    <col min="6" max="6" width="9.28515625" bestFit="1" customWidth="1"/>
    <col min="7" max="7" width="14.140625" bestFit="1" customWidth="1"/>
    <col min="8" max="8" width="15.42578125" bestFit="1" customWidth="1"/>
    <col min="9" max="9" width="16.85546875" bestFit="1" customWidth="1"/>
    <col min="10" max="10" width="7.85546875" bestFit="1" customWidth="1"/>
    <col min="11" max="11" width="11.5703125" bestFit="1" customWidth="1"/>
    <col min="12" max="12" width="10.28515625" bestFit="1" customWidth="1"/>
    <col min="13" max="13" width="7" bestFit="1" customWidth="1"/>
    <col min="14" max="14" width="24.140625" bestFit="1" customWidth="1"/>
    <col min="15" max="15" width="24.42578125" bestFit="1" customWidth="1"/>
  </cols>
  <sheetData>
    <row r="1" spans="1:15" x14ac:dyDescent="0.25">
      <c r="A1" s="26" t="s">
        <v>265</v>
      </c>
      <c r="B1" s="23" t="s">
        <v>42</v>
      </c>
      <c r="C1" s="23" t="s">
        <v>61</v>
      </c>
      <c r="D1" s="23" t="s">
        <v>40</v>
      </c>
      <c r="E1" s="23" t="s">
        <v>27</v>
      </c>
      <c r="F1" s="23" t="s">
        <v>28</v>
      </c>
      <c r="G1" s="23" t="s">
        <v>46</v>
      </c>
      <c r="H1" s="27" t="s">
        <v>47</v>
      </c>
      <c r="I1" s="22" t="s">
        <v>270</v>
      </c>
      <c r="J1" s="22" t="s">
        <v>48</v>
      </c>
      <c r="K1" s="22" t="s">
        <v>44</v>
      </c>
      <c r="L1" s="22" t="s">
        <v>801</v>
      </c>
      <c r="M1" s="22" t="s">
        <v>66</v>
      </c>
      <c r="N1" s="22" t="s">
        <v>526</v>
      </c>
      <c r="O1" s="106" t="s">
        <v>527</v>
      </c>
    </row>
    <row r="2" spans="1:15" x14ac:dyDescent="0.25">
      <c r="A2" s="26" t="s">
        <v>266</v>
      </c>
      <c r="B2" s="82">
        <v>1.6153999999999999</v>
      </c>
      <c r="C2" s="82">
        <v>3.2454000000000001</v>
      </c>
      <c r="D2" s="82">
        <v>42.797049999999999</v>
      </c>
      <c r="E2" s="82">
        <v>11.488899999999999</v>
      </c>
      <c r="F2" s="82">
        <v>0.12</v>
      </c>
      <c r="G2" s="82">
        <v>8.9</v>
      </c>
      <c r="H2" s="82">
        <v>1.9</v>
      </c>
      <c r="I2" s="103">
        <v>1.9</v>
      </c>
      <c r="J2" s="82">
        <v>1.6370499999999999</v>
      </c>
      <c r="K2" s="82">
        <v>39.116849999999999</v>
      </c>
      <c r="L2" s="83">
        <v>12.5</v>
      </c>
      <c r="M2" s="26">
        <v>227.85</v>
      </c>
      <c r="N2" s="20">
        <v>1000</v>
      </c>
      <c r="O2" s="28" t="s">
        <v>528</v>
      </c>
    </row>
    <row r="3" spans="1:15" x14ac:dyDescent="0.25">
      <c r="A3" s="26" t="s">
        <v>530</v>
      </c>
      <c r="B3" s="82">
        <v>2.1309999999999998</v>
      </c>
      <c r="C3" s="82">
        <v>3.931</v>
      </c>
      <c r="D3" s="82">
        <v>73.823499999999996</v>
      </c>
      <c r="E3" s="82">
        <v>15.709000000000001</v>
      </c>
      <c r="F3" s="82">
        <v>0.17</v>
      </c>
      <c r="G3" s="82">
        <v>7.97</v>
      </c>
      <c r="H3" s="82">
        <v>1.9</v>
      </c>
      <c r="I3" s="104">
        <v>3.7</v>
      </c>
      <c r="J3" s="82">
        <v>2.1625000000000001</v>
      </c>
      <c r="K3" s="82">
        <v>40.603499999999997</v>
      </c>
      <c r="L3" s="83">
        <v>12.5</v>
      </c>
      <c r="M3" s="26">
        <v>227.85</v>
      </c>
      <c r="N3" s="20">
        <v>1000</v>
      </c>
      <c r="O3" s="28" t="s">
        <v>528</v>
      </c>
    </row>
    <row r="4" spans="1:15" x14ac:dyDescent="0.25">
      <c r="A4" s="26" t="s">
        <v>267</v>
      </c>
      <c r="B4" s="82">
        <v>1.5365</v>
      </c>
      <c r="C4" s="82">
        <v>5.1665000000000001</v>
      </c>
      <c r="D4" s="82">
        <v>52.737000000000002</v>
      </c>
      <c r="E4" s="82">
        <v>12.3889</v>
      </c>
      <c r="F4" s="82">
        <v>0.13</v>
      </c>
      <c r="G4" s="82">
        <v>8.75</v>
      </c>
      <c r="H4" s="82">
        <v>1.4</v>
      </c>
      <c r="I4" s="103">
        <v>1.6</v>
      </c>
      <c r="J4" s="82">
        <v>1.5891999999999999</v>
      </c>
      <c r="K4" s="82">
        <v>32.668700000000001</v>
      </c>
      <c r="L4" s="83">
        <v>12.5</v>
      </c>
      <c r="M4" s="26">
        <v>227.85</v>
      </c>
      <c r="N4" s="20">
        <v>1000</v>
      </c>
      <c r="O4" s="28" t="s">
        <v>528</v>
      </c>
    </row>
    <row r="5" spans="1:15" x14ac:dyDescent="0.25">
      <c r="A5" s="26" t="s">
        <v>268</v>
      </c>
      <c r="B5" s="82">
        <v>1.985125</v>
      </c>
      <c r="C5" s="82">
        <v>2.6151249999999999</v>
      </c>
      <c r="D5" s="82">
        <v>46.853937999999999</v>
      </c>
      <c r="E5" s="82">
        <v>14.798125000000001</v>
      </c>
      <c r="F5" s="82">
        <v>0.15</v>
      </c>
      <c r="G5" s="82">
        <v>9.9</v>
      </c>
      <c r="H5" s="82">
        <v>1.84</v>
      </c>
      <c r="I5" s="104">
        <v>2.56</v>
      </c>
      <c r="J5" s="82">
        <v>2.0271880000000002</v>
      </c>
      <c r="K5" s="82">
        <v>33.671061999999999</v>
      </c>
      <c r="L5" s="83">
        <v>12.5</v>
      </c>
      <c r="M5" s="26">
        <v>200</v>
      </c>
      <c r="N5" s="20">
        <v>1000</v>
      </c>
      <c r="O5" s="28" t="s">
        <v>529</v>
      </c>
    </row>
    <row r="6" spans="1:15" x14ac:dyDescent="0.25">
      <c r="A6" s="26" t="s">
        <v>531</v>
      </c>
      <c r="B6" s="82">
        <v>1.8051250000000001</v>
      </c>
      <c r="C6" s="82">
        <v>2.5251250000000001</v>
      </c>
      <c r="D6" s="82">
        <v>39.783937999999999</v>
      </c>
      <c r="E6" s="82">
        <v>13.958125000000001</v>
      </c>
      <c r="F6" s="82">
        <v>0.05</v>
      </c>
      <c r="G6" s="82">
        <v>9.25</v>
      </c>
      <c r="H6" s="82">
        <v>1.8</v>
      </c>
      <c r="I6" s="82">
        <v>2.5499999999999998</v>
      </c>
      <c r="J6" s="82">
        <v>1.8371869999999999</v>
      </c>
      <c r="K6" s="82">
        <v>30.041062</v>
      </c>
      <c r="L6" s="83">
        <v>12.5</v>
      </c>
      <c r="M6" s="26">
        <v>200</v>
      </c>
      <c r="N6" s="20">
        <v>1000</v>
      </c>
      <c r="O6" s="28" t="s">
        <v>529</v>
      </c>
    </row>
    <row r="7" spans="1:15" x14ac:dyDescent="0.25">
      <c r="A7" s="20" t="s">
        <v>533</v>
      </c>
      <c r="B7" s="81">
        <v>1.85</v>
      </c>
      <c r="C7" s="81">
        <v>4.5</v>
      </c>
      <c r="D7" s="81">
        <v>35</v>
      </c>
      <c r="E7" s="81">
        <v>18</v>
      </c>
      <c r="F7" s="81">
        <v>0.2</v>
      </c>
      <c r="G7" s="105">
        <v>10</v>
      </c>
      <c r="H7" s="81">
        <v>1.85</v>
      </c>
      <c r="I7" s="81">
        <v>4.5</v>
      </c>
      <c r="J7" s="81">
        <v>1.95</v>
      </c>
      <c r="K7" s="81">
        <v>20</v>
      </c>
      <c r="L7" s="83">
        <v>12.5</v>
      </c>
      <c r="M7" s="20">
        <v>200</v>
      </c>
      <c r="N7" s="20">
        <v>1000</v>
      </c>
    </row>
    <row r="8" spans="1:15" x14ac:dyDescent="0.25">
      <c r="A8" s="20" t="s">
        <v>534</v>
      </c>
      <c r="B8" s="80">
        <v>1.79</v>
      </c>
      <c r="C8" s="80">
        <v>3.75</v>
      </c>
      <c r="D8" s="80">
        <v>38</v>
      </c>
      <c r="E8" s="80">
        <v>18</v>
      </c>
      <c r="F8" s="80">
        <v>0.1</v>
      </c>
      <c r="G8" s="80">
        <v>10.5</v>
      </c>
      <c r="H8" s="80">
        <v>2.42</v>
      </c>
      <c r="I8" s="80">
        <v>3.98</v>
      </c>
      <c r="J8" s="80">
        <v>1.85</v>
      </c>
      <c r="K8" s="80">
        <v>22</v>
      </c>
      <c r="L8" s="83">
        <v>12.5</v>
      </c>
      <c r="M8" s="20">
        <v>200</v>
      </c>
      <c r="N8" s="20">
        <v>1000</v>
      </c>
    </row>
    <row r="9" spans="1:15" x14ac:dyDescent="0.25">
      <c r="A9" s="20" t="s">
        <v>535</v>
      </c>
      <c r="B9" s="80">
        <v>1.43</v>
      </c>
      <c r="C9" s="80">
        <v>3.14</v>
      </c>
      <c r="D9" s="80">
        <v>19.8</v>
      </c>
      <c r="E9" s="80">
        <v>6.6</v>
      </c>
      <c r="F9" s="80">
        <v>0.17</v>
      </c>
      <c r="G9" s="80">
        <v>9.4600000000000009</v>
      </c>
      <c r="H9" s="80">
        <v>1.61</v>
      </c>
      <c r="I9" s="80">
        <v>3.14</v>
      </c>
      <c r="J9" s="80">
        <v>1.43</v>
      </c>
      <c r="K9" s="80">
        <v>33</v>
      </c>
      <c r="L9" s="83">
        <v>12.5</v>
      </c>
      <c r="M9" s="20">
        <v>200</v>
      </c>
      <c r="N9" s="20">
        <v>1000</v>
      </c>
    </row>
  </sheetData>
  <hyperlinks>
    <hyperlink ref="O2" r:id="rId1" xr:uid="{CD80544E-E6A4-4054-803F-A9F1A6776311}"/>
    <hyperlink ref="O3" r:id="rId2" xr:uid="{4BB4A59E-D0E7-4BB9-87BE-F14B70D21147}"/>
    <hyperlink ref="O4" r:id="rId3" xr:uid="{0BDC66FA-A9A1-48CC-BA72-6CB3DFC7B4EA}"/>
    <hyperlink ref="O6" r:id="rId4" xr:uid="{BB0DD5AB-1B11-4958-9CE8-B7505DB50F10}"/>
    <hyperlink ref="O5" r:id="rId5" xr:uid="{15BB9885-FA62-4DF0-B556-1536D8543736}"/>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election activeCell="U5" sqref="U1:AB1048576"/>
    </sheetView>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BSW Form</vt:lpstr>
      <vt:lpstr>Data Sheet</vt:lpstr>
      <vt:lpstr>Data Sheet 2</vt:lpstr>
      <vt:lpstr>Sheet1</vt:lpstr>
      <vt:lpstr>MN</vt:lpstr>
      <vt:lpstr>ND</vt:lpstr>
      <vt:lpstr>SD</vt:lpstr>
      <vt:lpstr>WI</vt:lpstr>
    </vt:vector>
  </TitlesOfParts>
  <Company>CenturyLink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CenturyLink Employee</dc:creator>
  <cp:lastModifiedBy>Lindberg, Ketti R</cp:lastModifiedBy>
  <cp:lastPrinted>2020-02-12T13:34:08Z</cp:lastPrinted>
  <dcterms:created xsi:type="dcterms:W3CDTF">2014-03-20T19:39:26Z</dcterms:created>
  <dcterms:modified xsi:type="dcterms:W3CDTF">2022-05-09T14:47:51Z</dcterms:modified>
</cp:coreProperties>
</file>